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6125" windowHeight="909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Q37" i="1" l="1"/>
  <c r="R34" i="1"/>
  <c r="Q31" i="1" l="1"/>
  <c r="Q25" i="1"/>
  <c r="D23" i="1"/>
  <c r="E23" i="1" s="1"/>
  <c r="C24" i="1"/>
  <c r="D24" i="1" s="1"/>
  <c r="E24" i="1" s="1"/>
  <c r="F24" i="1" s="1"/>
  <c r="D13" i="1"/>
  <c r="D17" i="1" s="1"/>
  <c r="L17" i="1" s="1"/>
  <c r="L18" i="1" s="1"/>
  <c r="D12" i="1"/>
  <c r="D16" i="1" s="1"/>
  <c r="L16" i="1" s="1"/>
  <c r="E9" i="1"/>
  <c r="E13" i="1" s="1"/>
  <c r="E17" i="1" s="1"/>
  <c r="M17" i="1" s="1"/>
  <c r="E8" i="1"/>
  <c r="E12" i="1" s="1"/>
  <c r="E16" i="1" s="1"/>
  <c r="M16" i="1" s="1"/>
  <c r="M18" i="1" l="1"/>
  <c r="C25" i="1"/>
  <c r="F9" i="1"/>
  <c r="G9" i="1" s="1"/>
  <c r="H9" i="1" s="1"/>
  <c r="H13" i="1" s="1"/>
  <c r="H17" i="1" s="1"/>
  <c r="F8" i="1"/>
  <c r="G13" i="1" l="1"/>
  <c r="G17" i="1" s="1"/>
  <c r="O17" i="1" s="1"/>
  <c r="F13" i="1"/>
  <c r="F17" i="1" s="1"/>
  <c r="N17" i="1" s="1"/>
  <c r="C26" i="1"/>
  <c r="D25" i="1"/>
  <c r="E25" i="1" s="1"/>
  <c r="F25" i="1" s="1"/>
  <c r="F12" i="1"/>
  <c r="F16" i="1" s="1"/>
  <c r="N16" i="1" s="1"/>
  <c r="G8" i="1"/>
  <c r="N18" i="1" l="1"/>
  <c r="D26" i="1"/>
  <c r="E26" i="1" s="1"/>
  <c r="F26" i="1" s="1"/>
  <c r="C27" i="1"/>
  <c r="G12" i="1"/>
  <c r="G16" i="1" s="1"/>
  <c r="O16" i="1" s="1"/>
  <c r="O18" i="1" s="1"/>
  <c r="H8" i="1"/>
  <c r="H12" i="1" s="1"/>
  <c r="H16" i="1" s="1"/>
  <c r="C28" i="1" l="1"/>
  <c r="D27" i="1"/>
  <c r="E27" i="1" s="1"/>
  <c r="F27" i="1" s="1"/>
  <c r="C29" i="1" l="1"/>
  <c r="D28" i="1"/>
  <c r="E28" i="1" s="1"/>
  <c r="F28" i="1" s="1"/>
  <c r="C30" i="1" l="1"/>
  <c r="D29" i="1"/>
  <c r="E29" i="1" s="1"/>
  <c r="F29" i="1" s="1"/>
  <c r="D30" i="1" l="1"/>
  <c r="E30" i="1" s="1"/>
  <c r="F30" i="1" s="1"/>
  <c r="C31" i="1"/>
  <c r="D31" i="1" l="1"/>
  <c r="E31" i="1" s="1"/>
  <c r="F31" i="1" s="1"/>
  <c r="C32" i="1"/>
  <c r="C33" i="1" l="1"/>
  <c r="D32" i="1"/>
  <c r="E32" i="1" s="1"/>
  <c r="F32" i="1" s="1"/>
  <c r="D33" i="1" l="1"/>
  <c r="E33" i="1" s="1"/>
  <c r="F33" i="1" s="1"/>
  <c r="C34" i="1"/>
  <c r="C35" i="1" l="1"/>
  <c r="D34" i="1"/>
  <c r="E34" i="1" s="1"/>
  <c r="F34" i="1" s="1"/>
  <c r="D35" i="1" l="1"/>
  <c r="E35" i="1" s="1"/>
  <c r="F35" i="1" s="1"/>
  <c r="C36" i="1"/>
  <c r="C37" i="1" l="1"/>
  <c r="D36" i="1"/>
  <c r="E36" i="1" s="1"/>
  <c r="F36" i="1" s="1"/>
  <c r="C38" i="1" l="1"/>
  <c r="D37" i="1"/>
  <c r="E37" i="1" s="1"/>
  <c r="F37" i="1" s="1"/>
  <c r="C39" i="1" l="1"/>
  <c r="D38" i="1"/>
  <c r="E38" i="1" s="1"/>
  <c r="F38" i="1" s="1"/>
  <c r="D39" i="1" l="1"/>
  <c r="E39" i="1" s="1"/>
  <c r="F39" i="1" s="1"/>
  <c r="C40" i="1"/>
  <c r="D40" i="1" l="1"/>
  <c r="E40" i="1" s="1"/>
  <c r="F40" i="1" s="1"/>
  <c r="C41" i="1"/>
  <c r="C42" i="1" l="1"/>
  <c r="D41" i="1"/>
  <c r="E41" i="1" s="1"/>
  <c r="F41" i="1" s="1"/>
  <c r="C43" i="1" l="1"/>
  <c r="D42" i="1"/>
  <c r="E42" i="1" s="1"/>
  <c r="F42" i="1" s="1"/>
  <c r="D43" i="1" l="1"/>
  <c r="E43" i="1" s="1"/>
  <c r="F43" i="1" s="1"/>
  <c r="C44" i="1"/>
  <c r="C45" i="1" l="1"/>
  <c r="D44" i="1"/>
  <c r="E44" i="1" s="1"/>
  <c r="F44" i="1" s="1"/>
  <c r="C46" i="1" l="1"/>
  <c r="D45" i="1"/>
  <c r="E45" i="1" s="1"/>
  <c r="F45" i="1" s="1"/>
  <c r="D46" i="1" l="1"/>
  <c r="E46" i="1" s="1"/>
  <c r="F46" i="1" s="1"/>
  <c r="C47" i="1"/>
  <c r="C48" i="1" l="1"/>
  <c r="D47" i="1"/>
  <c r="E47" i="1" s="1"/>
  <c r="F47" i="1" s="1"/>
  <c r="C49" i="1" l="1"/>
  <c r="D48" i="1"/>
  <c r="E48" i="1" s="1"/>
  <c r="F48" i="1" s="1"/>
  <c r="C50" i="1" l="1"/>
  <c r="D49" i="1"/>
  <c r="E49" i="1" s="1"/>
  <c r="F49" i="1" s="1"/>
  <c r="C51" i="1" l="1"/>
  <c r="D50" i="1"/>
  <c r="E50" i="1" s="1"/>
  <c r="F50" i="1" s="1"/>
  <c r="C52" i="1" l="1"/>
  <c r="D51" i="1"/>
  <c r="E51" i="1" s="1"/>
  <c r="F51" i="1" s="1"/>
  <c r="C53" i="1" l="1"/>
  <c r="D52" i="1"/>
  <c r="E52" i="1" s="1"/>
  <c r="F52" i="1" s="1"/>
  <c r="C54" i="1" l="1"/>
  <c r="D53" i="1"/>
  <c r="E53" i="1" s="1"/>
  <c r="F53" i="1" s="1"/>
  <c r="D54" i="1" l="1"/>
  <c r="E54" i="1" s="1"/>
  <c r="F54" i="1" s="1"/>
  <c r="C55" i="1"/>
  <c r="C56" i="1" l="1"/>
  <c r="D55" i="1"/>
  <c r="E55" i="1" s="1"/>
  <c r="F55" i="1" s="1"/>
  <c r="C57" i="1" l="1"/>
  <c r="D56" i="1"/>
  <c r="E56" i="1" s="1"/>
  <c r="F56" i="1" s="1"/>
  <c r="D57" i="1" l="1"/>
  <c r="E57" i="1" s="1"/>
  <c r="F57" i="1" s="1"/>
  <c r="C58" i="1"/>
  <c r="C59" i="1" l="1"/>
  <c r="D58" i="1"/>
  <c r="E58" i="1" s="1"/>
  <c r="F58" i="1" s="1"/>
  <c r="C60" i="1" l="1"/>
  <c r="D59" i="1"/>
  <c r="E59" i="1" s="1"/>
  <c r="F59" i="1" s="1"/>
  <c r="C61" i="1" l="1"/>
  <c r="D60" i="1"/>
  <c r="E60" i="1" s="1"/>
  <c r="F60" i="1" s="1"/>
  <c r="C62" i="1" l="1"/>
  <c r="D61" i="1"/>
  <c r="E61" i="1" s="1"/>
  <c r="F61" i="1" s="1"/>
  <c r="C63" i="1" l="1"/>
  <c r="D62" i="1"/>
  <c r="E62" i="1" s="1"/>
  <c r="F62" i="1" s="1"/>
  <c r="C64" i="1" l="1"/>
  <c r="D63" i="1"/>
  <c r="E63" i="1" s="1"/>
  <c r="F63" i="1" s="1"/>
  <c r="C65" i="1" l="1"/>
  <c r="D64" i="1"/>
  <c r="E64" i="1" s="1"/>
  <c r="F64" i="1" s="1"/>
  <c r="C66" i="1" l="1"/>
  <c r="D65" i="1"/>
  <c r="E65" i="1" s="1"/>
  <c r="F65" i="1" s="1"/>
  <c r="C67" i="1" l="1"/>
  <c r="D66" i="1"/>
  <c r="E66" i="1" s="1"/>
  <c r="F66" i="1" s="1"/>
  <c r="C68" i="1" l="1"/>
  <c r="D67" i="1"/>
  <c r="E67" i="1" s="1"/>
  <c r="F67" i="1" s="1"/>
  <c r="C69" i="1" l="1"/>
  <c r="D68" i="1"/>
  <c r="E68" i="1" s="1"/>
  <c r="F68" i="1" s="1"/>
  <c r="C70" i="1" l="1"/>
  <c r="D69" i="1"/>
  <c r="E69" i="1" s="1"/>
  <c r="F69" i="1" s="1"/>
  <c r="D70" i="1" l="1"/>
  <c r="E70" i="1" s="1"/>
  <c r="F70" i="1" s="1"/>
  <c r="C71" i="1"/>
  <c r="C72" i="1" l="1"/>
  <c r="D71" i="1"/>
  <c r="E71" i="1" s="1"/>
  <c r="F71" i="1" s="1"/>
  <c r="C73" i="1" l="1"/>
  <c r="D72" i="1"/>
  <c r="E72" i="1" s="1"/>
  <c r="F72" i="1" s="1"/>
  <c r="C74" i="1" l="1"/>
  <c r="D73" i="1"/>
  <c r="E73" i="1" s="1"/>
  <c r="F73" i="1" s="1"/>
  <c r="C75" i="1" l="1"/>
  <c r="D74" i="1"/>
  <c r="E74" i="1" s="1"/>
  <c r="F74" i="1" s="1"/>
  <c r="D75" i="1" l="1"/>
  <c r="E75" i="1" s="1"/>
  <c r="F75" i="1" s="1"/>
  <c r="C76" i="1"/>
  <c r="C77" i="1" l="1"/>
  <c r="D76" i="1"/>
  <c r="E76" i="1" s="1"/>
  <c r="F76" i="1" s="1"/>
  <c r="C78" i="1" l="1"/>
  <c r="D77" i="1"/>
  <c r="E77" i="1" s="1"/>
  <c r="F77" i="1" s="1"/>
  <c r="C79" i="1" l="1"/>
  <c r="D78" i="1"/>
  <c r="E78" i="1" s="1"/>
  <c r="F78" i="1" s="1"/>
  <c r="C80" i="1" l="1"/>
  <c r="D79" i="1"/>
  <c r="E79" i="1" s="1"/>
  <c r="F79" i="1" s="1"/>
  <c r="C81" i="1" l="1"/>
  <c r="D80" i="1"/>
  <c r="E80" i="1" s="1"/>
  <c r="F80" i="1" s="1"/>
  <c r="C82" i="1" l="1"/>
  <c r="D81" i="1"/>
  <c r="E81" i="1" s="1"/>
  <c r="F81" i="1" s="1"/>
  <c r="C83" i="1" l="1"/>
  <c r="D82" i="1"/>
  <c r="E82" i="1" s="1"/>
  <c r="F82" i="1" s="1"/>
  <c r="C84" i="1" l="1"/>
  <c r="D83" i="1"/>
  <c r="E83" i="1" s="1"/>
  <c r="F83" i="1" s="1"/>
  <c r="C85" i="1" l="1"/>
  <c r="D84" i="1"/>
  <c r="E84" i="1" s="1"/>
  <c r="F84" i="1" s="1"/>
  <c r="C86" i="1" l="1"/>
  <c r="D85" i="1"/>
  <c r="E85" i="1" s="1"/>
  <c r="F85" i="1" s="1"/>
  <c r="C87" i="1" l="1"/>
  <c r="D86" i="1"/>
  <c r="E86" i="1" s="1"/>
  <c r="F86" i="1" s="1"/>
  <c r="C88" i="1" l="1"/>
  <c r="D87" i="1"/>
  <c r="E87" i="1" s="1"/>
  <c r="F87" i="1" s="1"/>
  <c r="C89" i="1" l="1"/>
  <c r="D88" i="1"/>
  <c r="E88" i="1" s="1"/>
  <c r="F88" i="1" s="1"/>
  <c r="C90" i="1" l="1"/>
  <c r="D89" i="1"/>
  <c r="E89" i="1" s="1"/>
  <c r="F89" i="1" s="1"/>
  <c r="D90" i="1" l="1"/>
  <c r="E90" i="1" s="1"/>
  <c r="F90" i="1" s="1"/>
  <c r="C91" i="1"/>
  <c r="D91" i="1" l="1"/>
  <c r="E91" i="1" s="1"/>
  <c r="F91" i="1" s="1"/>
  <c r="C92" i="1"/>
  <c r="C93" i="1" l="1"/>
  <c r="D92" i="1"/>
  <c r="E92" i="1" s="1"/>
  <c r="F92" i="1" s="1"/>
  <c r="D93" i="1" l="1"/>
  <c r="E93" i="1" s="1"/>
  <c r="F93" i="1" s="1"/>
  <c r="C94" i="1"/>
  <c r="C95" i="1" l="1"/>
  <c r="D94" i="1"/>
  <c r="E94" i="1" s="1"/>
  <c r="F94" i="1" s="1"/>
  <c r="C96" i="1" l="1"/>
  <c r="D95" i="1"/>
  <c r="E95" i="1" s="1"/>
  <c r="F95" i="1" s="1"/>
  <c r="C97" i="1" l="1"/>
  <c r="D96" i="1"/>
  <c r="E96" i="1" s="1"/>
  <c r="F96" i="1" s="1"/>
  <c r="C98" i="1" l="1"/>
  <c r="D97" i="1"/>
  <c r="E97" i="1" s="1"/>
  <c r="F97" i="1" s="1"/>
  <c r="C99" i="1" l="1"/>
  <c r="D98" i="1"/>
  <c r="E98" i="1" s="1"/>
  <c r="F98" i="1" s="1"/>
  <c r="C100" i="1" l="1"/>
  <c r="D99" i="1"/>
  <c r="E99" i="1" s="1"/>
  <c r="F99" i="1" s="1"/>
  <c r="C101" i="1" l="1"/>
  <c r="D100" i="1"/>
  <c r="E100" i="1" s="1"/>
  <c r="F100" i="1" s="1"/>
  <c r="C102" i="1" l="1"/>
  <c r="D101" i="1"/>
  <c r="E101" i="1" s="1"/>
  <c r="F101" i="1" s="1"/>
  <c r="D102" i="1" l="1"/>
  <c r="E102" i="1" s="1"/>
  <c r="F102" i="1" s="1"/>
  <c r="C103" i="1"/>
  <c r="C104" i="1" l="1"/>
  <c r="D103" i="1"/>
  <c r="E103" i="1" s="1"/>
  <c r="F103" i="1" s="1"/>
  <c r="C105" i="1" l="1"/>
  <c r="D104" i="1"/>
  <c r="E104" i="1" s="1"/>
  <c r="F104" i="1" s="1"/>
  <c r="D105" i="1" l="1"/>
  <c r="E105" i="1" s="1"/>
  <c r="F105" i="1" s="1"/>
  <c r="C106" i="1"/>
  <c r="C107" i="1" l="1"/>
  <c r="D106" i="1"/>
  <c r="E106" i="1" s="1"/>
  <c r="F106" i="1" s="1"/>
  <c r="C108" i="1" l="1"/>
  <c r="D107" i="1"/>
  <c r="E107" i="1" s="1"/>
  <c r="F107" i="1" s="1"/>
  <c r="D108" i="1" l="1"/>
  <c r="E108" i="1" s="1"/>
  <c r="F108" i="1" s="1"/>
  <c r="C109" i="1"/>
  <c r="D109" i="1" l="1"/>
  <c r="E109" i="1" s="1"/>
  <c r="F109" i="1" s="1"/>
  <c r="C110" i="1"/>
  <c r="C111" i="1" l="1"/>
  <c r="D110" i="1"/>
  <c r="E110" i="1" s="1"/>
  <c r="F110" i="1" s="1"/>
  <c r="C112" i="1" l="1"/>
  <c r="D111" i="1"/>
  <c r="E111" i="1" s="1"/>
  <c r="F111" i="1" s="1"/>
  <c r="C113" i="1" l="1"/>
  <c r="D112" i="1"/>
  <c r="E112" i="1" s="1"/>
  <c r="F112" i="1" s="1"/>
  <c r="C114" i="1" l="1"/>
  <c r="D113" i="1"/>
  <c r="E113" i="1" s="1"/>
  <c r="F113" i="1" s="1"/>
  <c r="C115" i="1" l="1"/>
  <c r="D114" i="1"/>
  <c r="E114" i="1" s="1"/>
  <c r="F114" i="1" s="1"/>
  <c r="D115" i="1" l="1"/>
  <c r="E115" i="1" s="1"/>
  <c r="F115" i="1" s="1"/>
  <c r="C116" i="1"/>
  <c r="D116" i="1" l="1"/>
  <c r="E116" i="1" s="1"/>
  <c r="F116" i="1" s="1"/>
  <c r="C117" i="1"/>
  <c r="C118" i="1" l="1"/>
  <c r="D117" i="1"/>
  <c r="E117" i="1" s="1"/>
  <c r="F117" i="1" s="1"/>
  <c r="D118" i="1" l="1"/>
  <c r="E118" i="1" s="1"/>
  <c r="F118" i="1" s="1"/>
  <c r="C119" i="1"/>
  <c r="C120" i="1" l="1"/>
  <c r="D119" i="1"/>
  <c r="E119" i="1" s="1"/>
  <c r="F119" i="1" s="1"/>
  <c r="C121" i="1" l="1"/>
  <c r="D120" i="1"/>
  <c r="E120" i="1" s="1"/>
  <c r="F120" i="1" s="1"/>
  <c r="D121" i="1" l="1"/>
  <c r="E121" i="1" s="1"/>
  <c r="F121" i="1" s="1"/>
  <c r="C122" i="1"/>
  <c r="C123" i="1" l="1"/>
  <c r="D123" i="1" s="1"/>
  <c r="E123" i="1" s="1"/>
  <c r="D122" i="1"/>
  <c r="E122" i="1" s="1"/>
  <c r="F122" i="1" s="1"/>
</calcChain>
</file>

<file path=xl/sharedStrings.xml><?xml version="1.0" encoding="utf-8"?>
<sst xmlns="http://schemas.openxmlformats.org/spreadsheetml/2006/main" count="53" uniqueCount="46">
  <si>
    <t>categorias</t>
  </si>
  <si>
    <t>cat.5</t>
  </si>
  <si>
    <t>cat.4</t>
  </si>
  <si>
    <t>cat.3</t>
  </si>
  <si>
    <t>cat.2</t>
  </si>
  <si>
    <t>cat.1</t>
  </si>
  <si>
    <t>total</t>
  </si>
  <si>
    <t>estimulo</t>
  </si>
  <si>
    <t>sim</t>
  </si>
  <si>
    <t>não</t>
  </si>
  <si>
    <t>sinal</t>
  </si>
  <si>
    <t>ruido</t>
  </si>
  <si>
    <t>escore z</t>
  </si>
  <si>
    <t>dados brutos</t>
  </si>
  <si>
    <t>freq. Acumuada</t>
  </si>
  <si>
    <t>freq. Acum. Relativa</t>
  </si>
  <si>
    <t>y_ruido</t>
  </si>
  <si>
    <t>crit.5&amp;4</t>
  </si>
  <si>
    <t>crit.4&amp;3</t>
  </si>
  <si>
    <t>crit.3&amp;2</t>
  </si>
  <si>
    <t>crit.2&amp;1</t>
  </si>
  <si>
    <t>Beta</t>
  </si>
  <si>
    <t>falso alarme</t>
  </si>
  <si>
    <t>acerto</t>
  </si>
  <si>
    <t>z(falso alarme)</t>
  </si>
  <si>
    <t>z(acerto)</t>
  </si>
  <si>
    <t>Equação da curva normal reduzida</t>
  </si>
  <si>
    <t>Coordenadas da curva ROC obtidas pela equação de regressão da z_ROC</t>
  </si>
  <si>
    <t>d1' = módulo da raiz da reta de regressão</t>
  </si>
  <si>
    <t>d1' =</t>
  </si>
  <si>
    <t xml:space="preserve">d2' = </t>
  </si>
  <si>
    <t>freq. acumlada</t>
  </si>
  <si>
    <t>freq. acumulada relativa</t>
  </si>
  <si>
    <t>freq. simples</t>
  </si>
  <si>
    <t xml:space="preserve">Desvio Padrão  Sinal  = </t>
  </si>
  <si>
    <t>vezes o Desvio Padrão Ruido</t>
  </si>
  <si>
    <t>Equação da curva normal</t>
  </si>
  <si>
    <t>y_sinal</t>
  </si>
  <si>
    <t>N(0, 1)</t>
  </si>
  <si>
    <t>N(d1', 1/s)</t>
  </si>
  <si>
    <t>d2' = interceptação em y</t>
  </si>
  <si>
    <t>Az  =  dist.normp (s*d1' / raiz(1+s^2) )</t>
  </si>
  <si>
    <t>Az  =</t>
  </si>
  <si>
    <t>da=</t>
  </si>
  <si>
    <t>da= raiz(2/(1+s^2))* d2'</t>
  </si>
  <si>
    <t>Ordenadas da curva normal  para calcular Beta (razão de verossimilhança)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</si>
</sst>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2" fillId="0" borderId="0" xfId="0" applyFont="1"/>
    <xf numFmtId="0" fontId="1" fillId="0" borderId="0" xfId="0" applyFont="1"/>
    <xf numFmtId="0" fontId="1" fillId="5" borderId="0" xfId="0" applyFont="1" applyFill="1"/>
    <xf numFmtId="0" fontId="2" fillId="5" borderId="0" xfId="0" applyFont="1" applyFill="1"/>
    <xf numFmtId="164" fontId="1" fillId="5" borderId="0" xfId="0" applyNumberFormat="1" applyFont="1" applyFill="1" applyAlignment="1">
      <alignment horizontal="center"/>
    </xf>
    <xf numFmtId="164" fontId="2" fillId="5" borderId="0" xfId="0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6" borderId="0" xfId="0" applyFont="1" applyFill="1"/>
    <xf numFmtId="164" fontId="1" fillId="6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z</a:t>
            </a:r>
            <a:r>
              <a:rPr lang="pt-BR" baseline="0"/>
              <a:t>_ROC</a:t>
            </a:r>
            <a:endParaRPr lang="pt-BR"/>
          </a:p>
        </c:rich>
      </c:tx>
      <c:layout>
        <c:manualLayout>
          <c:xMode val="edge"/>
          <c:yMode val="edge"/>
          <c:x val="0.30984126984127014"/>
          <c:y val="2.946127946127949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45644308747120893"/>
                  <c:y val="-0.16552769719574528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rgbClr val="FF0000"/>
                        </a:solidFill>
                      </a:defRPr>
                    </a:pPr>
                    <a:r>
                      <a:rPr lang="en-US" b="1" baseline="0">
                        <a:solidFill>
                          <a:srgbClr val="FF0000"/>
                        </a:solidFill>
                      </a:rPr>
                      <a:t>y = 0.4723x + 1.3796
R² = 0.9595</a:t>
                    </a:r>
                    <a:endParaRPr lang="en-US" b="1">
                      <a:solidFill>
                        <a:srgbClr val="FF0000"/>
                      </a:solidFill>
                    </a:endParaRPr>
                  </a:p>
                </c:rich>
              </c:tx>
              <c:numFmt formatCode="General" sourceLinked="0"/>
              <c:spPr>
                <a:solidFill>
                  <a:srgbClr val="FFFF00"/>
                </a:solidFill>
              </c:spPr>
            </c:trendlineLbl>
          </c:trendline>
          <c:xVal>
            <c:numRef>
              <c:f>Plan1!$D$16:$G$16</c:f>
              <c:numCache>
                <c:formatCode>General</c:formatCode>
                <c:ptCount val="4"/>
                <c:pt idx="0">
                  <c:v>-2.4601243375600022</c:v>
                </c:pt>
                <c:pt idx="1">
                  <c:v>-2.1115831133092233</c:v>
                </c:pt>
                <c:pt idx="2">
                  <c:v>-1.3390464383709664</c:v>
                </c:pt>
                <c:pt idx="3">
                  <c:v>-0.33700767935320236</c:v>
                </c:pt>
              </c:numCache>
            </c:numRef>
          </c:xVal>
          <c:yVal>
            <c:numRef>
              <c:f>Plan1!$D$17:$G$17</c:f>
              <c:numCache>
                <c:formatCode>General</c:formatCode>
                <c:ptCount val="4"/>
                <c:pt idx="0">
                  <c:v>0.13092664893666786</c:v>
                </c:pt>
                <c:pt idx="1">
                  <c:v>0.50848805910935657</c:v>
                </c:pt>
                <c:pt idx="2">
                  <c:v>0.70764350875288007</c:v>
                </c:pt>
                <c:pt idx="3">
                  <c:v>1.2206403488473503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92224"/>
        <c:axId val="39094144"/>
      </c:scatterChart>
      <c:valAx>
        <c:axId val="39092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z(falso alarme)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9094144"/>
        <c:crosses val="autoZero"/>
        <c:crossBetween val="midCat"/>
      </c:valAx>
      <c:valAx>
        <c:axId val="390941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z(acerto)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9092224"/>
        <c:crosses val="autoZero"/>
        <c:crossBetween val="midCat"/>
      </c:valAx>
      <c:spPr>
        <a:noFill/>
        <a:ln>
          <a:solidFill>
            <a:schemeClr val="tx1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ROC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1"/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Plan1!$C$23:$C$123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</c:numCache>
            </c:numRef>
          </c:xVal>
          <c:yVal>
            <c:numRef>
              <c:f>Plan1!$F$23:$F$123</c:f>
              <c:numCache>
                <c:formatCode>General</c:formatCode>
                <c:ptCount val="101"/>
                <c:pt idx="0">
                  <c:v>0</c:v>
                </c:pt>
                <c:pt idx="1">
                  <c:v>0.61036324432182743</c:v>
                </c:pt>
                <c:pt idx="2">
                  <c:v>0.65873544937992135</c:v>
                </c:pt>
                <c:pt idx="3">
                  <c:v>0.68818109370700187</c:v>
                </c:pt>
                <c:pt idx="4">
                  <c:v>0.70957753792228973</c:v>
                </c:pt>
                <c:pt idx="5">
                  <c:v>0.72645807108260696</c:v>
                </c:pt>
                <c:pt idx="6">
                  <c:v>0.74043284991855474</c:v>
                </c:pt>
                <c:pt idx="7">
                  <c:v>0.75237543350787184</c:v>
                </c:pt>
                <c:pt idx="8">
                  <c:v>0.76281431866239136</c:v>
                </c:pt>
                <c:pt idx="9">
                  <c:v>0.77209421864640504</c:v>
                </c:pt>
                <c:pt idx="10">
                  <c:v>0.78045274999908232</c:v>
                </c:pt>
                <c:pt idx="11">
                  <c:v>0.78806080391888633</c:v>
                </c:pt>
                <c:pt idx="12">
                  <c:v>0.79504548771514694</c:v>
                </c:pt>
                <c:pt idx="13">
                  <c:v>0.80150396365674448</c:v>
                </c:pt>
                <c:pt idx="14">
                  <c:v>0.80751220771506915</c:v>
                </c:pt>
                <c:pt idx="15">
                  <c:v>0.81313077663590816</c:v>
                </c:pt>
                <c:pt idx="16">
                  <c:v>0.81840873315379703</c:v>
                </c:pt>
                <c:pt idx="17">
                  <c:v>0.82338639401384239</c:v>
                </c:pt>
                <c:pt idx="18">
                  <c:v>0.82809730117696811</c:v>
                </c:pt>
                <c:pt idx="19">
                  <c:v>0.83256966605066607</c:v>
                </c:pt>
                <c:pt idx="20">
                  <c:v>0.83682744749850246</c:v>
                </c:pt>
                <c:pt idx="21">
                  <c:v>0.84089116987143497</c:v>
                </c:pt>
                <c:pt idx="22">
                  <c:v>0.84477855296150728</c:v>
                </c:pt>
                <c:pt idx="23">
                  <c:v>0.84850500357431902</c:v>
                </c:pt>
                <c:pt idx="24">
                  <c:v>0.85208400372510473</c:v>
                </c:pt>
                <c:pt idx="25">
                  <c:v>0.85552742053870234</c:v>
                </c:pt>
                <c:pt idx="26">
                  <c:v>0.85884575610265756</c:v>
                </c:pt>
                <c:pt idx="27">
                  <c:v>0.86204835074030506</c:v>
                </c:pt>
                <c:pt idx="28">
                  <c:v>0.8651435497702028</c:v>
                </c:pt>
                <c:pt idx="29">
                  <c:v>0.86813884136587793</c:v>
                </c:pt>
                <c:pt idx="30">
                  <c:v>0.87104097133791081</c:v>
                </c:pt>
                <c:pt idx="31">
                  <c:v>0.87385603933522282</c:v>
                </c:pt>
                <c:pt idx="32">
                  <c:v>0.87658957997145459</c:v>
                </c:pt>
                <c:pt idx="33">
                  <c:v>0.87924663163357319</c:v>
                </c:pt>
                <c:pt idx="34">
                  <c:v>0.88183179515863563</c:v>
                </c:pt>
                <c:pt idx="35">
                  <c:v>0.8843492841249424</c:v>
                </c:pt>
                <c:pt idx="36">
                  <c:v>0.88680296816251525</c:v>
                </c:pt>
                <c:pt idx="37">
                  <c:v>0.889196410420804</c:v>
                </c:pt>
                <c:pt idx="38">
                  <c:v>0.89153290012107478</c:v>
                </c:pt>
                <c:pt idx="39">
                  <c:v>0.89381548095390939</c:v>
                </c:pt>
                <c:pt idx="40">
                  <c:v>0.89604697594882243</c:v>
                </c:pt>
                <c:pt idx="41">
                  <c:v>0.89823000933577213</c:v>
                </c:pt>
                <c:pt idx="42">
                  <c:v>0.9003670258316484</c:v>
                </c:pt>
                <c:pt idx="43">
                  <c:v>0.90246030771436869</c:v>
                </c:pt>
                <c:pt idx="44">
                  <c:v>0.90451198998964732</c:v>
                </c:pt>
                <c:pt idx="45">
                  <c:v>0.90652407390825696</c:v>
                </c:pt>
                <c:pt idx="46">
                  <c:v>0.90849843905263949</c:v>
                </c:pt>
                <c:pt idx="47">
                  <c:v>0.91043685417947007</c:v>
                </c:pt>
                <c:pt idx="48">
                  <c:v>0.91234098697797383</c:v>
                </c:pt>
                <c:pt idx="49">
                  <c:v>0.9142124128814425</c:v>
                </c:pt>
                <c:pt idx="50">
                  <c:v>0.91605262305070989</c:v>
                </c:pt>
                <c:pt idx="51">
                  <c:v>0.91786303163268079</c:v>
                </c:pt>
                <c:pt idx="52">
                  <c:v>0.91964498238385961</c:v>
                </c:pt>
                <c:pt idx="53">
                  <c:v>0.92139975473778024</c:v>
                </c:pt>
                <c:pt idx="54">
                  <c:v>0.92312856938596632</c:v>
                </c:pt>
                <c:pt idx="55">
                  <c:v>0.92483259343428936</c:v>
                </c:pt>
                <c:pt idx="56">
                  <c:v>0.92651294519012073</c:v>
                </c:pt>
                <c:pt idx="57">
                  <c:v>0.92817069863032631</c:v>
                </c:pt>
                <c:pt idx="58">
                  <c:v>0.92980688759579821</c:v>
                </c:pt>
                <c:pt idx="59">
                  <c:v>0.93142250975475271</c:v>
                </c:pt>
                <c:pt idx="60">
                  <c:v>0.93301853037438021</c:v>
                </c:pt>
                <c:pt idx="61">
                  <c:v>0.9345958859385548</c:v>
                </c:pt>
                <c:pt idx="62">
                  <c:v>0.93615548764819612</c:v>
                </c:pt>
                <c:pt idx="63">
                  <c:v>0.93769822484051135</c:v>
                </c:pt>
                <c:pt idx="64">
                  <c:v>0.93922496836377778</c:v>
                </c:pt>
                <c:pt idx="65">
                  <c:v>0.94073657394561738</c:v>
                </c:pt>
                <c:pt idx="66">
                  <c:v>0.9422338855949679</c:v>
                </c:pt>
                <c:pt idx="67">
                  <c:v>0.94371773908132084</c:v>
                </c:pt>
                <c:pt idx="68">
                  <c:v>0.94518896553948295</c:v>
                </c:pt>
                <c:pt idx="69">
                  <c:v>0.94664839525440569</c:v>
                </c:pt>
                <c:pt idx="70">
                  <c:v>0.9480968616889015</c:v>
                </c:pt>
                <c:pt idx="71">
                  <c:v>0.94953520582783546</c:v>
                </c:pt>
                <c:pt idx="72">
                  <c:v>0.95096428092634722</c:v>
                </c:pt>
                <c:pt idx="73">
                  <c:v>0.95238495776774779</c:v>
                </c:pt>
                <c:pt idx="74">
                  <c:v>0.95379813056024632</c:v>
                </c:pt>
                <c:pt idx="75">
                  <c:v>0.95520472363234321</c:v>
                </c:pt>
                <c:pt idx="76">
                  <c:v>0.95660569912703697</c:v>
                </c:pt>
                <c:pt idx="77">
                  <c:v>0.95800206594837711</c:v>
                </c:pt>
                <c:pt idx="78">
                  <c:v>0.95939489028524449</c:v>
                </c:pt>
                <c:pt idx="79">
                  <c:v>0.96078530813361729</c:v>
                </c:pt>
                <c:pt idx="80">
                  <c:v>0.96217454037029926</c:v>
                </c:pt>
                <c:pt idx="81">
                  <c:v>0.96356391111347028</c:v>
                </c:pt>
                <c:pt idx="82">
                  <c:v>0.96495487036162531</c:v>
                </c:pt>
                <c:pt idx="83">
                  <c:v>0.96634902226817543</c:v>
                </c:pt>
                <c:pt idx="84">
                  <c:v>0.96774816094026761</c:v>
                </c:pt>
                <c:pt idx="85">
                  <c:v>0.96915431643753436</c:v>
                </c:pt>
                <c:pt idx="86">
                  <c:v>0.97056981483850924</c:v>
                </c:pt>
                <c:pt idx="87">
                  <c:v>0.97199735809251353</c:v>
                </c:pt>
                <c:pt idx="88">
                  <c:v>0.97344013232701576</c:v>
                </c:pt>
                <c:pt idx="89">
                  <c:v>0.97490195814265801</c:v>
                </c:pt>
                <c:pt idx="90">
                  <c:v>0.97638750473265634</c:v>
                </c:pt>
                <c:pt idx="91">
                  <c:v>0.97790260445979837</c:v>
                </c:pt>
                <c:pt idx="92">
                  <c:v>0.97945473223544111</c:v>
                </c:pt>
                <c:pt idx="93">
                  <c:v>0.98105376913748288</c:v>
                </c:pt>
                <c:pt idx="94">
                  <c:v>0.98271328753666309</c:v>
                </c:pt>
                <c:pt idx="95">
                  <c:v>0.98445287124664915</c:v>
                </c:pt>
                <c:pt idx="96">
                  <c:v>0.98630271404186276</c:v>
                </c:pt>
                <c:pt idx="97">
                  <c:v>0.98831401127887686</c:v>
                </c:pt>
                <c:pt idx="98">
                  <c:v>0.99058768285730037</c:v>
                </c:pt>
                <c:pt idx="99">
                  <c:v>0.99338901802490598</c:v>
                </c:pt>
                <c:pt idx="100">
                  <c:v>1</c:v>
                </c:pt>
              </c:numCache>
            </c:numRef>
          </c:yVal>
          <c:smooth val="0"/>
        </c:ser>
        <c:ser>
          <c:idx val="0"/>
          <c:order val="0"/>
          <c:spPr>
            <a:ln w="28575">
              <a:noFill/>
            </a:ln>
          </c:spPr>
          <c:xVal>
            <c:numRef>
              <c:f>Plan1!$D$12:$G$12</c:f>
              <c:numCache>
                <c:formatCode>General</c:formatCode>
                <c:ptCount val="4"/>
                <c:pt idx="0">
                  <c:v>6.9444444444444441E-3</c:v>
                </c:pt>
                <c:pt idx="1">
                  <c:v>1.7361111111111112E-2</c:v>
                </c:pt>
                <c:pt idx="2">
                  <c:v>9.0277777777777776E-2</c:v>
                </c:pt>
                <c:pt idx="3">
                  <c:v>0.36805555555555558</c:v>
                </c:pt>
              </c:numCache>
            </c:numRef>
          </c:xVal>
          <c:yVal>
            <c:numRef>
              <c:f>Plan1!$D$13:$G$13</c:f>
              <c:numCache>
                <c:formatCode>General</c:formatCode>
                <c:ptCount val="4"/>
                <c:pt idx="0">
                  <c:v>0.55208333333333337</c:v>
                </c:pt>
                <c:pt idx="1">
                  <c:v>0.69444444444444442</c:v>
                </c:pt>
                <c:pt idx="2">
                  <c:v>0.76041666666666663</c:v>
                </c:pt>
                <c:pt idx="3">
                  <c:v>0.88888888888888884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51072"/>
        <c:axId val="78853248"/>
      </c:scatterChart>
      <c:valAx>
        <c:axId val="78851072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Falso Alarme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8853248"/>
        <c:crosses val="autoZero"/>
        <c:crossBetween val="midCat"/>
      </c:valAx>
      <c:valAx>
        <c:axId val="78853248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Acerto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8851072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25" footer="0.3149606200000002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</xdr:colOff>
      <xdr:row>23</xdr:row>
      <xdr:rowOff>0</xdr:rowOff>
    </xdr:from>
    <xdr:to>
      <xdr:col>14</xdr:col>
      <xdr:colOff>274320</xdr:colOff>
      <xdr:row>38</xdr:row>
      <xdr:rowOff>152400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563880</xdr:colOff>
      <xdr:row>40</xdr:row>
      <xdr:rowOff>45720</xdr:rowOff>
    </xdr:from>
    <xdr:to>
      <xdr:col>14</xdr:col>
      <xdr:colOff>312420</xdr:colOff>
      <xdr:row>63</xdr:row>
      <xdr:rowOff>99060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228600</xdr:colOff>
      <xdr:row>9</xdr:row>
      <xdr:rowOff>38100</xdr:rowOff>
    </xdr:from>
    <xdr:to>
      <xdr:col>12</xdr:col>
      <xdr:colOff>22860</xdr:colOff>
      <xdr:row>11</xdr:row>
      <xdr:rowOff>140970</xdr:rowOff>
    </xdr:to>
    <xdr:pic>
      <xdr:nvPicPr>
        <xdr:cNvPr id="17" name="Imagem 16" descr="f(x) = \frac{1}{\sqrt{2\pi}} \, e^{\left(-\frac{x^2}{2} \right)}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2280" y="1684020"/>
          <a:ext cx="1630680" cy="487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409575</xdr:colOff>
      <xdr:row>9</xdr:row>
      <xdr:rowOff>66675</xdr:rowOff>
    </xdr:from>
    <xdr:to>
      <xdr:col>20</xdr:col>
      <xdr:colOff>0</xdr:colOff>
      <xdr:row>11</xdr:row>
      <xdr:rowOff>171450</xdr:rowOff>
    </xdr:to>
    <xdr:pic>
      <xdr:nvPicPr>
        <xdr:cNvPr id="6" name="Imagem 5" descr="&#10;f(x,\mu,\sigma)&#10;=&#10;\frac{1}{\sqrt{2\pi\sigma^2}} \, e^{\left( -\frac{(x- \mu)^2}{2\sigma^2} \right)}&#10;, -\infty &lt;x&lt;\infty , \sigma &gt;0.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1724025"/>
          <a:ext cx="42195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0.1408</cdr:x>
      <cdr:y>0.12522</cdr:y>
    </cdr:from>
    <cdr:to>
      <cdr:x>0.9552</cdr:x>
      <cdr:y>0.84436</cdr:y>
    </cdr:to>
    <cdr:sp macro="" textlink="">
      <cdr:nvSpPr>
        <cdr:cNvPr id="12" name="Conector reto 11"/>
        <cdr:cNvSpPr/>
      </cdr:nvSpPr>
      <cdr:spPr>
        <a:xfrm xmlns:a="http://schemas.openxmlformats.org/drawingml/2006/main" flipV="1">
          <a:off x="670560" y="533400"/>
          <a:ext cx="3878580" cy="306324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3"/>
  <sheetViews>
    <sheetView tabSelected="1" topLeftCell="C1" workbookViewId="0">
      <selection activeCell="H16" sqref="H16"/>
    </sheetView>
  </sheetViews>
  <sheetFormatPr defaultRowHeight="15" x14ac:dyDescent="0.25"/>
  <cols>
    <col min="1" max="1" width="21" customWidth="1"/>
    <col min="2" max="2" width="12.7109375" customWidth="1"/>
    <col min="4" max="9" width="8.85546875" style="1"/>
    <col min="10" max="10" width="9.140625" style="1"/>
    <col min="11" max="11" width="13.5703125" customWidth="1"/>
    <col min="12" max="12" width="13.28515625" customWidth="1"/>
    <col min="13" max="13" width="10.42578125" customWidth="1"/>
    <col min="15" max="15" width="11.85546875" customWidth="1"/>
    <col min="16" max="16" width="5.42578125" customWidth="1"/>
    <col min="17" max="17" width="15.5703125" customWidth="1"/>
  </cols>
  <sheetData>
    <row r="1" spans="1:17" x14ac:dyDescent="0.25">
      <c r="A1" s="6" t="s">
        <v>13</v>
      </c>
      <c r="C1" s="8"/>
      <c r="D1" s="17" t="s">
        <v>33</v>
      </c>
      <c r="E1" s="9"/>
    </row>
    <row r="2" spans="1:17" x14ac:dyDescent="0.25">
      <c r="B2" s="1"/>
      <c r="C2" s="1"/>
      <c r="D2" s="1" t="s">
        <v>8</v>
      </c>
      <c r="F2" s="1" t="s">
        <v>0</v>
      </c>
      <c r="H2" s="1" t="s">
        <v>9</v>
      </c>
    </row>
    <row r="3" spans="1:17" x14ac:dyDescent="0.25">
      <c r="B3" s="1"/>
      <c r="C3" s="1"/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</row>
    <row r="4" spans="1:17" x14ac:dyDescent="0.25">
      <c r="B4" s="1" t="s">
        <v>7</v>
      </c>
      <c r="C4" s="1" t="s">
        <v>11</v>
      </c>
      <c r="D4" s="2">
        <v>2</v>
      </c>
      <c r="E4" s="2">
        <v>3</v>
      </c>
      <c r="F4" s="2">
        <v>21</v>
      </c>
      <c r="G4" s="2">
        <v>80</v>
      </c>
      <c r="H4" s="2">
        <v>182</v>
      </c>
      <c r="I4" s="1">
        <v>288</v>
      </c>
    </row>
    <row r="5" spans="1:17" x14ac:dyDescent="0.25">
      <c r="B5" s="1"/>
      <c r="C5" s="1" t="s">
        <v>10</v>
      </c>
      <c r="D5" s="2">
        <v>159</v>
      </c>
      <c r="E5" s="2">
        <v>41</v>
      </c>
      <c r="F5" s="2">
        <v>19</v>
      </c>
      <c r="G5" s="2">
        <v>37</v>
      </c>
      <c r="H5" s="2">
        <v>32</v>
      </c>
      <c r="I5" s="1">
        <v>288</v>
      </c>
    </row>
    <row r="6" spans="1:17" x14ac:dyDescent="0.25">
      <c r="B6" s="1"/>
      <c r="C6" s="1"/>
      <c r="D6" s="4"/>
      <c r="E6" s="4"/>
      <c r="F6" s="4"/>
      <c r="G6" s="4"/>
      <c r="H6" s="4"/>
    </row>
    <row r="7" spans="1:17" x14ac:dyDescent="0.25">
      <c r="A7" s="7" t="s">
        <v>14</v>
      </c>
      <c r="C7" s="12"/>
      <c r="D7" s="17" t="s">
        <v>31</v>
      </c>
      <c r="E7" s="17"/>
    </row>
    <row r="8" spans="1:17" x14ac:dyDescent="0.25">
      <c r="B8" s="1"/>
      <c r="C8" s="1" t="s">
        <v>11</v>
      </c>
      <c r="D8" s="2">
        <v>2</v>
      </c>
      <c r="E8" s="2">
        <f t="shared" ref="E8:H9" si="0">D8+E4</f>
        <v>5</v>
      </c>
      <c r="F8" s="2">
        <f t="shared" si="0"/>
        <v>26</v>
      </c>
      <c r="G8" s="2">
        <f t="shared" si="0"/>
        <v>106</v>
      </c>
      <c r="H8" s="2">
        <f t="shared" si="0"/>
        <v>288</v>
      </c>
    </row>
    <row r="9" spans="1:17" x14ac:dyDescent="0.25">
      <c r="B9" s="1"/>
      <c r="C9" s="1" t="s">
        <v>10</v>
      </c>
      <c r="D9" s="2">
        <v>159</v>
      </c>
      <c r="E9" s="2">
        <f t="shared" si="0"/>
        <v>200</v>
      </c>
      <c r="F9" s="2">
        <f t="shared" si="0"/>
        <v>219</v>
      </c>
      <c r="G9" s="2">
        <f t="shared" si="0"/>
        <v>256</v>
      </c>
      <c r="H9" s="2">
        <f t="shared" si="0"/>
        <v>288</v>
      </c>
      <c r="K9" s="12" t="s">
        <v>26</v>
      </c>
      <c r="L9" s="12"/>
      <c r="M9" s="12"/>
      <c r="O9" s="19" t="s">
        <v>36</v>
      </c>
      <c r="P9" s="22"/>
      <c r="Q9" s="22"/>
    </row>
    <row r="10" spans="1:17" x14ac:dyDescent="0.25">
      <c r="B10" s="1"/>
      <c r="C10" s="1"/>
    </row>
    <row r="11" spans="1:17" x14ac:dyDescent="0.25">
      <c r="A11" s="6" t="s">
        <v>15</v>
      </c>
      <c r="B11" s="1"/>
      <c r="C11" s="12"/>
      <c r="D11" s="17" t="s">
        <v>32</v>
      </c>
      <c r="E11" s="17"/>
    </row>
    <row r="12" spans="1:17" x14ac:dyDescent="0.25">
      <c r="B12" s="1"/>
      <c r="C12" s="1" t="s">
        <v>11</v>
      </c>
      <c r="D12" s="3">
        <f t="shared" ref="D12:H13" si="1">D8/288</f>
        <v>6.9444444444444441E-3</v>
      </c>
      <c r="E12" s="3">
        <f t="shared" si="1"/>
        <v>1.7361111111111112E-2</v>
      </c>
      <c r="F12" s="3">
        <f t="shared" si="1"/>
        <v>9.0277777777777776E-2</v>
      </c>
      <c r="G12" s="3">
        <f t="shared" si="1"/>
        <v>0.36805555555555558</v>
      </c>
      <c r="H12" s="2">
        <f t="shared" si="1"/>
        <v>1</v>
      </c>
    </row>
    <row r="13" spans="1:17" x14ac:dyDescent="0.25">
      <c r="C13" s="1" t="s">
        <v>10</v>
      </c>
      <c r="D13" s="3">
        <f t="shared" si="1"/>
        <v>0.55208333333333337</v>
      </c>
      <c r="E13" s="3">
        <f t="shared" si="1"/>
        <v>0.69444444444444442</v>
      </c>
      <c r="F13" s="3">
        <f t="shared" si="1"/>
        <v>0.76041666666666663</v>
      </c>
      <c r="G13" s="3">
        <f t="shared" si="1"/>
        <v>0.88888888888888884</v>
      </c>
      <c r="H13" s="2">
        <f t="shared" si="1"/>
        <v>1</v>
      </c>
    </row>
    <row r="14" spans="1:17" x14ac:dyDescent="0.25">
      <c r="C14" s="1"/>
      <c r="K14" s="12" t="s">
        <v>45</v>
      </c>
      <c r="L14" s="12"/>
      <c r="M14" s="12"/>
      <c r="N14" s="12"/>
      <c r="O14" s="12"/>
      <c r="P14" s="12"/>
      <c r="Q14" s="12"/>
    </row>
    <row r="15" spans="1:17" x14ac:dyDescent="0.25">
      <c r="A15" s="6" t="s">
        <v>12</v>
      </c>
      <c r="C15" s="8"/>
      <c r="D15" s="17" t="s">
        <v>12</v>
      </c>
      <c r="E15" s="9"/>
      <c r="L15" s="18" t="s">
        <v>17</v>
      </c>
      <c r="M15" s="18" t="s">
        <v>18</v>
      </c>
      <c r="N15" s="18" t="s">
        <v>19</v>
      </c>
      <c r="O15" s="18" t="s">
        <v>20</v>
      </c>
    </row>
    <row r="16" spans="1:17" x14ac:dyDescent="0.25">
      <c r="C16" s="1" t="s">
        <v>11</v>
      </c>
      <c r="D16" s="3">
        <f>_xlfn.NORM.S.INV(D12)</f>
        <v>-2.4601243375600022</v>
      </c>
      <c r="E16" s="3">
        <f t="shared" ref="E16:H17" si="2">_xlfn.NORM.S.INV(E12)</f>
        <v>-2.1115831133092233</v>
      </c>
      <c r="F16" s="3">
        <f t="shared" si="2"/>
        <v>-1.3390464383709664</v>
      </c>
      <c r="G16" s="3">
        <f t="shared" si="2"/>
        <v>-0.33700767935320236</v>
      </c>
      <c r="H16" s="2" t="e">
        <f t="shared" si="2"/>
        <v>#NUM!</v>
      </c>
      <c r="K16" t="s">
        <v>16</v>
      </c>
      <c r="L16" s="1">
        <f>(1/SQRTPI(2))*EXP(-(D16^2)/2)</f>
        <v>1.9350356975462637E-2</v>
      </c>
      <c r="M16" s="1">
        <f>(1/SQRTPI(2))*EXP(-(E16^2)/2)</f>
        <v>4.2923743036511301E-2</v>
      </c>
      <c r="N16" s="1">
        <f>(1/SQRTPI(2))*EXP(-(F16^2)/2)</f>
        <v>0.16276282237840928</v>
      </c>
      <c r="O16" s="1">
        <f>(1/SQRTPI(2))*EXP(-(G16^2)/2)</f>
        <v>0.37691875408070918</v>
      </c>
      <c r="Q16" s="21" t="s">
        <v>38</v>
      </c>
    </row>
    <row r="17" spans="2:20" x14ac:dyDescent="0.25">
      <c r="C17" s="1" t="s">
        <v>10</v>
      </c>
      <c r="D17" s="3">
        <f>_xlfn.NORM.S.INV(D13)</f>
        <v>0.13092664893666786</v>
      </c>
      <c r="E17" s="3">
        <f t="shared" si="2"/>
        <v>0.50848805910935657</v>
      </c>
      <c r="F17" s="3">
        <f t="shared" si="2"/>
        <v>0.70764350875288007</v>
      </c>
      <c r="G17" s="3">
        <f t="shared" si="2"/>
        <v>1.2206403488473503</v>
      </c>
      <c r="H17" s="2" t="e">
        <f t="shared" si="2"/>
        <v>#NUM!</v>
      </c>
      <c r="K17" t="s">
        <v>37</v>
      </c>
      <c r="L17" s="1">
        <f>(1/SQRTPI(2*2.1173^2))*EXP(-((D17-2.921)^2)/(2*2.1173^2))</f>
        <v>7.9078555218273769E-2</v>
      </c>
      <c r="M17" s="1">
        <f>(1/SQRTPI(2*2.1173^2))*EXP(-((E17-2.921)^2)/(2*2.1173^2))</f>
        <v>9.8447795456628698E-2</v>
      </c>
      <c r="N17" s="1">
        <f>(1/SQRTPI(2*2.1173^2))*EXP(-((F17-2.921)^2)/(2*2.1173^2))</f>
        <v>0.10910148522671875</v>
      </c>
      <c r="O17" s="1">
        <f>(1/SQRTPI(2*2.1173^2))*EXP(-((G17-2.921)^2)/(2*2.1173^2))</f>
        <v>0.13648393697031005</v>
      </c>
      <c r="Q17" s="21" t="s">
        <v>39</v>
      </c>
    </row>
    <row r="18" spans="2:20" x14ac:dyDescent="0.25">
      <c r="C18" s="1"/>
      <c r="D18" s="4"/>
      <c r="E18" s="4"/>
      <c r="F18" s="4"/>
      <c r="G18" s="4"/>
      <c r="H18" s="4"/>
      <c r="K18" s="11" t="s">
        <v>21</v>
      </c>
      <c r="L18" s="16">
        <f>L17/L16</f>
        <v>4.0866716473783873</v>
      </c>
      <c r="M18" s="16">
        <f t="shared" ref="M18:O18" si="3">M17/M16</f>
        <v>2.293551039406982</v>
      </c>
      <c r="N18" s="16">
        <f t="shared" si="3"/>
        <v>0.67030961759232321</v>
      </c>
      <c r="O18" s="16">
        <f t="shared" si="3"/>
        <v>0.36210439383200577</v>
      </c>
    </row>
    <row r="19" spans="2:20" x14ac:dyDescent="0.25">
      <c r="C19" s="1"/>
      <c r="D19" s="4"/>
      <c r="E19" s="4"/>
      <c r="F19" s="4"/>
      <c r="G19" s="4"/>
      <c r="H19" s="4"/>
    </row>
    <row r="20" spans="2:20" x14ac:dyDescent="0.25">
      <c r="B20" s="1"/>
      <c r="D20"/>
      <c r="E20"/>
      <c r="F20"/>
      <c r="G20"/>
      <c r="H20"/>
      <c r="I20"/>
      <c r="J20"/>
    </row>
    <row r="21" spans="2:20" x14ac:dyDescent="0.25">
      <c r="B21" s="1"/>
      <c r="C21" s="12" t="s">
        <v>27</v>
      </c>
      <c r="D21" s="12"/>
      <c r="E21" s="12"/>
      <c r="F21" s="12"/>
      <c r="G21" s="12"/>
      <c r="H21" s="12"/>
      <c r="I21" s="12"/>
      <c r="J21" s="12"/>
    </row>
    <row r="22" spans="2:20" x14ac:dyDescent="0.25">
      <c r="C22" s="1" t="s">
        <v>22</v>
      </c>
      <c r="D22" t="s">
        <v>24</v>
      </c>
      <c r="E22" t="s">
        <v>25</v>
      </c>
      <c r="F22" t="s">
        <v>23</v>
      </c>
      <c r="G22"/>
      <c r="H22"/>
      <c r="I22"/>
      <c r="J22"/>
    </row>
    <row r="23" spans="2:20" x14ac:dyDescent="0.25">
      <c r="C23" s="3">
        <v>0</v>
      </c>
      <c r="D23" t="e">
        <f>_xlfn.NORM.S.INV(C23)</f>
        <v>#NUM!</v>
      </c>
      <c r="E23" t="e">
        <f>0.4723*D23+1.379</f>
        <v>#NUM!</v>
      </c>
      <c r="F23" s="5">
        <v>0</v>
      </c>
      <c r="G23"/>
      <c r="H23"/>
      <c r="I23"/>
      <c r="J23"/>
    </row>
    <row r="24" spans="2:20" x14ac:dyDescent="0.25">
      <c r="B24" s="1"/>
      <c r="C24" s="3">
        <f>C23+0.01</f>
        <v>0.01</v>
      </c>
      <c r="D24">
        <f t="shared" ref="D24:D87" si="4">_xlfn.NORM.S.INV(C24)</f>
        <v>-2.3263478740408408</v>
      </c>
      <c r="E24">
        <f t="shared" ref="E24:E87" si="5">0.4723*D24+1.379</f>
        <v>0.28026589909051092</v>
      </c>
      <c r="F24" s="5">
        <f>NORMSDIST(E24)</f>
        <v>0.61036324432182743</v>
      </c>
      <c r="G24"/>
      <c r="H24"/>
      <c r="I24"/>
      <c r="J24"/>
      <c r="P24" s="10" t="s">
        <v>28</v>
      </c>
      <c r="Q24" s="10"/>
      <c r="R24" s="10"/>
      <c r="S24" s="10"/>
      <c r="T24" s="10"/>
    </row>
    <row r="25" spans="2:20" x14ac:dyDescent="0.25">
      <c r="B25" s="1"/>
      <c r="C25" s="3">
        <f t="shared" ref="C25:C88" si="6">C24+0.01</f>
        <v>0.02</v>
      </c>
      <c r="D25">
        <f t="shared" si="4"/>
        <v>-2.0537489106318225</v>
      </c>
      <c r="E25">
        <f t="shared" si="5"/>
        <v>0.40901438950859026</v>
      </c>
      <c r="F25" s="5">
        <f t="shared" ref="F25:F88" si="7">NORMSDIST(E25)</f>
        <v>0.65873544937992135</v>
      </c>
      <c r="G25"/>
      <c r="H25"/>
      <c r="I25"/>
      <c r="J25"/>
      <c r="P25" s="13" t="s">
        <v>29</v>
      </c>
      <c r="Q25" s="14">
        <f>ABS(-1.3796/0.4723)</f>
        <v>2.9210247723904299</v>
      </c>
    </row>
    <row r="26" spans="2:20" x14ac:dyDescent="0.25">
      <c r="B26" s="1"/>
      <c r="C26" s="3">
        <f t="shared" si="6"/>
        <v>0.03</v>
      </c>
      <c r="D26">
        <f t="shared" si="4"/>
        <v>-1.8807936081512509</v>
      </c>
      <c r="E26">
        <f t="shared" si="5"/>
        <v>0.49070117887016418</v>
      </c>
      <c r="F26" s="5">
        <f t="shared" si="7"/>
        <v>0.68818109370700187</v>
      </c>
      <c r="G26"/>
      <c r="H26"/>
      <c r="I26"/>
      <c r="J26"/>
    </row>
    <row r="27" spans="2:20" x14ac:dyDescent="0.25">
      <c r="B27" s="1"/>
      <c r="C27" s="3">
        <f t="shared" si="6"/>
        <v>0.04</v>
      </c>
      <c r="D27">
        <f t="shared" si="4"/>
        <v>-1.7506860712521695</v>
      </c>
      <c r="E27">
        <f t="shared" si="5"/>
        <v>0.55215096854760037</v>
      </c>
      <c r="F27" s="5">
        <f t="shared" si="7"/>
        <v>0.70957753792228973</v>
      </c>
      <c r="G27"/>
      <c r="H27"/>
      <c r="I27"/>
      <c r="J27"/>
      <c r="P27" s="10" t="s">
        <v>40</v>
      </c>
    </row>
    <row r="28" spans="2:20" x14ac:dyDescent="0.25">
      <c r="B28" s="1"/>
      <c r="C28" s="3">
        <f t="shared" si="6"/>
        <v>0.05</v>
      </c>
      <c r="D28">
        <f t="shared" si="4"/>
        <v>-1.6448536269514726</v>
      </c>
      <c r="E28">
        <f t="shared" si="5"/>
        <v>0.60213563199081943</v>
      </c>
      <c r="F28" s="5">
        <f t="shared" si="7"/>
        <v>0.72645807108260696</v>
      </c>
      <c r="G28"/>
      <c r="H28"/>
      <c r="I28"/>
      <c r="J28"/>
      <c r="P28" s="13" t="s">
        <v>30</v>
      </c>
      <c r="Q28" s="15">
        <v>1.3795999999999999</v>
      </c>
    </row>
    <row r="29" spans="2:20" x14ac:dyDescent="0.25">
      <c r="B29" s="1"/>
      <c r="C29" s="3">
        <f t="shared" si="6"/>
        <v>6.0000000000000005E-2</v>
      </c>
      <c r="D29">
        <f t="shared" si="4"/>
        <v>-1.554773594596853</v>
      </c>
      <c r="E29">
        <f t="shared" si="5"/>
        <v>0.64468043127190633</v>
      </c>
      <c r="F29" s="5">
        <f t="shared" si="7"/>
        <v>0.74043284991855474</v>
      </c>
      <c r="G29"/>
      <c r="H29"/>
      <c r="I29"/>
      <c r="J29"/>
    </row>
    <row r="30" spans="2:20" x14ac:dyDescent="0.25">
      <c r="B30" s="1"/>
      <c r="C30" s="3">
        <f t="shared" si="6"/>
        <v>7.0000000000000007E-2</v>
      </c>
      <c r="D30">
        <f t="shared" si="4"/>
        <v>-1.4757910281791702</v>
      </c>
      <c r="E30">
        <f t="shared" si="5"/>
        <v>0.68198389739097798</v>
      </c>
      <c r="F30" s="5">
        <f t="shared" si="7"/>
        <v>0.75237543350787184</v>
      </c>
      <c r="G30"/>
      <c r="H30"/>
      <c r="I30"/>
      <c r="J30"/>
      <c r="P30" s="10" t="s">
        <v>44</v>
      </c>
      <c r="Q30" s="11"/>
      <c r="R30" s="11"/>
    </row>
    <row r="31" spans="2:20" x14ac:dyDescent="0.25">
      <c r="B31" s="1"/>
      <c r="C31" s="3">
        <f t="shared" si="6"/>
        <v>0.08</v>
      </c>
      <c r="D31">
        <f t="shared" si="4"/>
        <v>-1.4050715603096353</v>
      </c>
      <c r="E31">
        <f t="shared" si="5"/>
        <v>0.71538470206575921</v>
      </c>
      <c r="F31" s="5">
        <f t="shared" si="7"/>
        <v>0.76281431866239136</v>
      </c>
      <c r="G31"/>
      <c r="H31"/>
      <c r="I31"/>
      <c r="J31"/>
      <c r="P31" s="12" t="s">
        <v>43</v>
      </c>
      <c r="Q31" s="14">
        <f>SQRT(2/(1+0.4723^2))*1.3796</f>
        <v>1.7641804610665688</v>
      </c>
    </row>
    <row r="32" spans="2:20" x14ac:dyDescent="0.25">
      <c r="B32" s="1"/>
      <c r="C32" s="3">
        <f t="shared" si="6"/>
        <v>0.09</v>
      </c>
      <c r="D32">
        <f t="shared" si="4"/>
        <v>-1.3407550336902161</v>
      </c>
      <c r="E32">
        <f t="shared" si="5"/>
        <v>0.745761397588111</v>
      </c>
      <c r="F32" s="5">
        <f t="shared" si="7"/>
        <v>0.77209421864640504</v>
      </c>
      <c r="G32"/>
      <c r="H32"/>
      <c r="I32"/>
      <c r="J32"/>
    </row>
    <row r="33" spans="2:21" x14ac:dyDescent="0.25">
      <c r="B33" s="1"/>
      <c r="C33" s="3">
        <f t="shared" si="6"/>
        <v>9.9999999999999992E-2</v>
      </c>
      <c r="D33">
        <f t="shared" si="4"/>
        <v>-1.2815515655446006</v>
      </c>
      <c r="E33">
        <f t="shared" si="5"/>
        <v>0.77372319559328517</v>
      </c>
      <c r="F33" s="5">
        <f t="shared" si="7"/>
        <v>0.78045274999908232</v>
      </c>
      <c r="G33"/>
      <c r="H33"/>
      <c r="I33"/>
      <c r="J33"/>
    </row>
    <row r="34" spans="2:21" x14ac:dyDescent="0.25">
      <c r="B34" s="1"/>
      <c r="C34" s="3">
        <f t="shared" si="6"/>
        <v>0.10999999999999999</v>
      </c>
      <c r="D34">
        <f t="shared" si="4"/>
        <v>-1.2265281200366105</v>
      </c>
      <c r="E34">
        <f t="shared" si="5"/>
        <v>0.79971076890670889</v>
      </c>
      <c r="F34" s="5">
        <f t="shared" si="7"/>
        <v>0.78806080391888633</v>
      </c>
      <c r="G34"/>
      <c r="H34"/>
      <c r="I34"/>
      <c r="J34"/>
      <c r="P34" s="12" t="s">
        <v>34</v>
      </c>
      <c r="Q34" s="12"/>
      <c r="R34" s="14">
        <f>1/0.4723</f>
        <v>2.1172983273343213</v>
      </c>
      <c r="S34" s="12" t="s">
        <v>35</v>
      </c>
      <c r="T34" s="12"/>
      <c r="U34" s="8"/>
    </row>
    <row r="35" spans="2:21" x14ac:dyDescent="0.25">
      <c r="B35" s="1"/>
      <c r="C35" s="3">
        <f t="shared" si="6"/>
        <v>0.11999999999999998</v>
      </c>
      <c r="D35">
        <f t="shared" si="4"/>
        <v>-1.1749867920660904</v>
      </c>
      <c r="E35">
        <f t="shared" si="5"/>
        <v>0.82405373810718552</v>
      </c>
      <c r="F35" s="5">
        <f t="shared" si="7"/>
        <v>0.79504548771514694</v>
      </c>
      <c r="G35"/>
      <c r="H35"/>
      <c r="I35"/>
      <c r="J35"/>
    </row>
    <row r="36" spans="2:21" x14ac:dyDescent="0.25">
      <c r="B36" s="1"/>
      <c r="C36" s="3">
        <f t="shared" si="6"/>
        <v>0.12999999999999998</v>
      </c>
      <c r="D36">
        <f t="shared" si="4"/>
        <v>-1.1263911290388013</v>
      </c>
      <c r="E36">
        <f t="shared" si="5"/>
        <v>0.84700546975497415</v>
      </c>
      <c r="F36" s="5">
        <f t="shared" si="7"/>
        <v>0.80150396365674448</v>
      </c>
      <c r="G36"/>
      <c r="H36"/>
      <c r="I36"/>
      <c r="J36"/>
      <c r="P36" s="19" t="s">
        <v>41</v>
      </c>
      <c r="Q36" s="19"/>
      <c r="R36" s="19"/>
      <c r="S36" s="22"/>
    </row>
    <row r="37" spans="2:21" x14ac:dyDescent="0.25">
      <c r="B37" s="1"/>
      <c r="C37" s="3">
        <f t="shared" si="6"/>
        <v>0.13999999999999999</v>
      </c>
      <c r="D37">
        <f t="shared" si="4"/>
        <v>-1.0803193408149565</v>
      </c>
      <c r="E37">
        <f t="shared" si="5"/>
        <v>0.86876517533309605</v>
      </c>
      <c r="F37" s="5">
        <f t="shared" si="7"/>
        <v>0.80751220771506915</v>
      </c>
      <c r="G37"/>
      <c r="H37"/>
      <c r="I37"/>
      <c r="J37"/>
      <c r="P37" s="19" t="s">
        <v>42</v>
      </c>
      <c r="Q37" s="20">
        <f>NORMSDIST( (0.4723*2.921)/SQRT(1+0.4723^2))</f>
        <v>0.89388434934751027</v>
      </c>
    </row>
    <row r="38" spans="2:21" x14ac:dyDescent="0.25">
      <c r="B38" s="1"/>
      <c r="C38" s="3">
        <f t="shared" si="6"/>
        <v>0.15</v>
      </c>
      <c r="D38">
        <f t="shared" si="4"/>
        <v>-1.0364333894937898</v>
      </c>
      <c r="E38">
        <f t="shared" si="5"/>
        <v>0.88949251014208308</v>
      </c>
      <c r="F38" s="5">
        <f t="shared" si="7"/>
        <v>0.81313077663590816</v>
      </c>
      <c r="G38"/>
      <c r="H38"/>
      <c r="I38"/>
      <c r="J38"/>
    </row>
    <row r="39" spans="2:21" x14ac:dyDescent="0.25">
      <c r="B39" s="1"/>
      <c r="C39" s="3">
        <f t="shared" si="6"/>
        <v>0.16</v>
      </c>
      <c r="D39">
        <f t="shared" si="4"/>
        <v>-0.9944578832097497</v>
      </c>
      <c r="E39">
        <f t="shared" si="5"/>
        <v>0.90931754176003521</v>
      </c>
      <c r="F39" s="5">
        <f t="shared" si="7"/>
        <v>0.81840873315379703</v>
      </c>
      <c r="G39"/>
      <c r="H39"/>
      <c r="I39"/>
      <c r="J39"/>
    </row>
    <row r="40" spans="2:21" x14ac:dyDescent="0.25">
      <c r="B40" s="1"/>
      <c r="C40" s="3">
        <f t="shared" si="6"/>
        <v>0.17</v>
      </c>
      <c r="D40">
        <f t="shared" si="4"/>
        <v>-0.95416525314619549</v>
      </c>
      <c r="E40">
        <f t="shared" si="5"/>
        <v>0.92834775093905186</v>
      </c>
      <c r="F40" s="5">
        <f t="shared" si="7"/>
        <v>0.82338639401384239</v>
      </c>
      <c r="G40"/>
      <c r="H40"/>
      <c r="I40"/>
      <c r="J40"/>
    </row>
    <row r="41" spans="2:21" x14ac:dyDescent="0.25">
      <c r="B41" s="1"/>
      <c r="C41" s="3">
        <f t="shared" si="6"/>
        <v>0.18000000000000002</v>
      </c>
      <c r="D41">
        <f t="shared" si="4"/>
        <v>-0.91536508784281256</v>
      </c>
      <c r="E41">
        <f t="shared" si="5"/>
        <v>0.94667306901183967</v>
      </c>
      <c r="F41" s="5">
        <f t="shared" si="7"/>
        <v>0.82809730117696811</v>
      </c>
      <c r="G41"/>
      <c r="H41"/>
      <c r="I41"/>
      <c r="J41"/>
    </row>
    <row r="42" spans="2:21" x14ac:dyDescent="0.25">
      <c r="B42" s="1"/>
      <c r="C42" s="3">
        <f t="shared" si="6"/>
        <v>0.19000000000000003</v>
      </c>
      <c r="D42">
        <f t="shared" si="4"/>
        <v>-0.87789629505122779</v>
      </c>
      <c r="E42">
        <f t="shared" si="5"/>
        <v>0.96436957984730509</v>
      </c>
      <c r="F42" s="5">
        <f t="shared" si="7"/>
        <v>0.83256966605066607</v>
      </c>
      <c r="G42"/>
      <c r="H42"/>
      <c r="I42"/>
      <c r="J42"/>
    </row>
    <row r="43" spans="2:21" x14ac:dyDescent="0.25">
      <c r="B43" s="1"/>
      <c r="C43" s="3">
        <f t="shared" si="6"/>
        <v>0.20000000000000004</v>
      </c>
      <c r="D43">
        <f t="shared" si="4"/>
        <v>-0.84162123357291341</v>
      </c>
      <c r="E43">
        <f t="shared" si="5"/>
        <v>0.98150229138351297</v>
      </c>
      <c r="F43" s="5">
        <f t="shared" si="7"/>
        <v>0.83682744749850246</v>
      </c>
      <c r="G43"/>
      <c r="H43"/>
      <c r="I43"/>
      <c r="J43"/>
    </row>
    <row r="44" spans="2:21" x14ac:dyDescent="0.25">
      <c r="B44" s="1"/>
      <c r="C44" s="3">
        <f t="shared" si="6"/>
        <v>0.21000000000000005</v>
      </c>
      <c r="D44">
        <f t="shared" si="4"/>
        <v>-0.80642124701823992</v>
      </c>
      <c r="E44">
        <f t="shared" si="5"/>
        <v>0.99812724503328532</v>
      </c>
      <c r="F44" s="5">
        <f t="shared" si="7"/>
        <v>0.84089116987143497</v>
      </c>
      <c r="G44"/>
      <c r="H44"/>
      <c r="I44"/>
      <c r="J44"/>
    </row>
    <row r="45" spans="2:21" x14ac:dyDescent="0.25">
      <c r="B45" s="1"/>
      <c r="C45" s="3">
        <f t="shared" si="6"/>
        <v>0.22000000000000006</v>
      </c>
      <c r="D45">
        <f t="shared" si="4"/>
        <v>-0.77219321418868436</v>
      </c>
      <c r="E45">
        <f t="shared" si="5"/>
        <v>1.0142931449386845</v>
      </c>
      <c r="F45" s="5">
        <f t="shared" si="7"/>
        <v>0.84477855296150728</v>
      </c>
      <c r="G45"/>
      <c r="H45"/>
      <c r="I45"/>
      <c r="J45"/>
    </row>
    <row r="46" spans="2:21" x14ac:dyDescent="0.25">
      <c r="B46" s="1"/>
      <c r="C46" s="3">
        <f t="shared" si="6"/>
        <v>0.23000000000000007</v>
      </c>
      <c r="D46">
        <f t="shared" si="4"/>
        <v>-0.73884684918521337</v>
      </c>
      <c r="E46">
        <f t="shared" si="5"/>
        <v>1.0300426331298238</v>
      </c>
      <c r="F46" s="5">
        <f t="shared" si="7"/>
        <v>0.84850500357431902</v>
      </c>
      <c r="G46"/>
      <c r="H46"/>
      <c r="I46"/>
      <c r="J46"/>
    </row>
    <row r="47" spans="2:21" x14ac:dyDescent="0.25">
      <c r="B47" s="1"/>
      <c r="C47" s="3">
        <f t="shared" si="6"/>
        <v>0.24000000000000007</v>
      </c>
      <c r="D47">
        <f t="shared" si="4"/>
        <v>-0.70630256284008697</v>
      </c>
      <c r="E47">
        <f t="shared" si="5"/>
        <v>1.0454132995706269</v>
      </c>
      <c r="F47" s="5">
        <f t="shared" si="7"/>
        <v>0.85208400372510473</v>
      </c>
      <c r="G47"/>
      <c r="H47"/>
      <c r="I47"/>
      <c r="J47"/>
    </row>
    <row r="48" spans="2:21" x14ac:dyDescent="0.25">
      <c r="B48" s="1"/>
      <c r="C48" s="3">
        <f t="shared" si="6"/>
        <v>0.25000000000000006</v>
      </c>
      <c r="D48">
        <f t="shared" si="4"/>
        <v>-0.67448975019608148</v>
      </c>
      <c r="E48">
        <f t="shared" si="5"/>
        <v>1.0604384909823907</v>
      </c>
      <c r="F48" s="5">
        <f t="shared" si="7"/>
        <v>0.85552742053870234</v>
      </c>
      <c r="G48"/>
      <c r="H48"/>
      <c r="I48"/>
      <c r="J48"/>
    </row>
    <row r="49" spans="2:10" x14ac:dyDescent="0.25">
      <c r="B49" s="1"/>
      <c r="C49" s="3">
        <f t="shared" si="6"/>
        <v>0.26000000000000006</v>
      </c>
      <c r="D49">
        <f t="shared" si="4"/>
        <v>-0.64334540539291729</v>
      </c>
      <c r="E49">
        <f t="shared" si="5"/>
        <v>1.0751479650329252</v>
      </c>
      <c r="F49" s="5">
        <f t="shared" si="7"/>
        <v>0.85884575610265756</v>
      </c>
      <c r="G49"/>
      <c r="H49"/>
      <c r="I49"/>
      <c r="J49"/>
    </row>
    <row r="50" spans="2:10" x14ac:dyDescent="0.25">
      <c r="B50" s="1"/>
      <c r="C50" s="3">
        <f t="shared" si="6"/>
        <v>0.27000000000000007</v>
      </c>
      <c r="D50">
        <f t="shared" si="4"/>
        <v>-0.61281299101662701</v>
      </c>
      <c r="E50">
        <f t="shared" si="5"/>
        <v>1.089568424342847</v>
      </c>
      <c r="F50" s="5">
        <f t="shared" si="7"/>
        <v>0.86204835074030506</v>
      </c>
      <c r="G50"/>
      <c r="H50"/>
      <c r="I50"/>
      <c r="J50"/>
    </row>
    <row r="51" spans="2:10" x14ac:dyDescent="0.25">
      <c r="B51" s="1"/>
      <c r="C51" s="3">
        <f t="shared" si="6"/>
        <v>0.28000000000000008</v>
      </c>
      <c r="D51">
        <f t="shared" si="4"/>
        <v>-0.5828415072712162</v>
      </c>
      <c r="E51">
        <f t="shared" si="5"/>
        <v>1.1037239561158045</v>
      </c>
      <c r="F51" s="5">
        <f t="shared" si="7"/>
        <v>0.8651435497702028</v>
      </c>
      <c r="G51"/>
      <c r="H51"/>
      <c r="I51"/>
      <c r="J51"/>
    </row>
    <row r="52" spans="2:10" x14ac:dyDescent="0.25">
      <c r="B52" s="1"/>
      <c r="C52" s="3">
        <f t="shared" si="6"/>
        <v>0.29000000000000009</v>
      </c>
      <c r="D52">
        <f t="shared" si="4"/>
        <v>-0.55338471955567248</v>
      </c>
      <c r="E52">
        <f t="shared" si="5"/>
        <v>1.1176363969538559</v>
      </c>
      <c r="F52" s="5">
        <f t="shared" si="7"/>
        <v>0.86813884136587793</v>
      </c>
      <c r="G52"/>
      <c r="H52"/>
      <c r="I52"/>
      <c r="J52"/>
    </row>
    <row r="53" spans="2:10" x14ac:dyDescent="0.25">
      <c r="B53" s="1"/>
      <c r="C53" s="3">
        <f t="shared" si="6"/>
        <v>0.3000000000000001</v>
      </c>
      <c r="D53">
        <f t="shared" si="4"/>
        <v>-0.52440051270804067</v>
      </c>
      <c r="E53">
        <f t="shared" si="5"/>
        <v>1.1313256378479923</v>
      </c>
      <c r="F53" s="5">
        <f t="shared" si="7"/>
        <v>0.87104097133791081</v>
      </c>
      <c r="G53"/>
      <c r="H53"/>
      <c r="I53"/>
      <c r="J53"/>
    </row>
    <row r="54" spans="2:10" x14ac:dyDescent="0.25">
      <c r="B54" s="1"/>
      <c r="C54" s="3">
        <f t="shared" si="6"/>
        <v>0.31000000000000011</v>
      </c>
      <c r="D54">
        <f t="shared" si="4"/>
        <v>-0.49585034734745309</v>
      </c>
      <c r="E54">
        <f t="shared" si="5"/>
        <v>1.1448098809477978</v>
      </c>
      <c r="F54" s="5">
        <f t="shared" si="7"/>
        <v>0.87385603933522282</v>
      </c>
      <c r="G54"/>
      <c r="H54"/>
      <c r="I54"/>
      <c r="J54"/>
    </row>
    <row r="55" spans="2:10" x14ac:dyDescent="0.25">
      <c r="B55" s="1"/>
      <c r="C55" s="3">
        <f t="shared" si="6"/>
        <v>0.32000000000000012</v>
      </c>
      <c r="D55">
        <f t="shared" si="4"/>
        <v>-0.46769879911450801</v>
      </c>
      <c r="E55">
        <f t="shared" si="5"/>
        <v>1.1581058571782179</v>
      </c>
      <c r="F55" s="5">
        <f t="shared" si="7"/>
        <v>0.87658957997145459</v>
      </c>
      <c r="G55"/>
      <c r="H55"/>
      <c r="I55"/>
      <c r="J55"/>
    </row>
    <row r="56" spans="2:10" x14ac:dyDescent="0.25">
      <c r="B56" s="1"/>
      <c r="C56" s="3">
        <f t="shared" si="6"/>
        <v>0.33000000000000013</v>
      </c>
      <c r="D56">
        <f t="shared" si="4"/>
        <v>-0.43991316567323352</v>
      </c>
      <c r="E56">
        <f t="shared" si="5"/>
        <v>1.1712290118525317</v>
      </c>
      <c r="F56" s="5">
        <f t="shared" si="7"/>
        <v>0.87924663163357319</v>
      </c>
      <c r="G56"/>
      <c r="H56"/>
      <c r="I56"/>
      <c r="J56"/>
    </row>
    <row r="57" spans="2:10" x14ac:dyDescent="0.25">
      <c r="B57" s="1"/>
      <c r="C57" s="3">
        <f t="shared" si="6"/>
        <v>0.34000000000000014</v>
      </c>
      <c r="D57">
        <f t="shared" si="4"/>
        <v>-0.41246312944140451</v>
      </c>
      <c r="E57">
        <f t="shared" si="5"/>
        <v>1.1841936639648247</v>
      </c>
      <c r="F57" s="5">
        <f t="shared" si="7"/>
        <v>0.88183179515863563</v>
      </c>
      <c r="G57"/>
      <c r="H57"/>
      <c r="I57"/>
      <c r="J57"/>
    </row>
    <row r="58" spans="2:10" x14ac:dyDescent="0.25">
      <c r="B58" s="1"/>
      <c r="C58" s="3">
        <f t="shared" si="6"/>
        <v>0.35000000000000014</v>
      </c>
      <c r="D58">
        <f t="shared" si="4"/>
        <v>-0.38532046640756729</v>
      </c>
      <c r="E58">
        <f t="shared" si="5"/>
        <v>1.1970131437157059</v>
      </c>
      <c r="F58" s="5">
        <f t="shared" si="7"/>
        <v>0.8843492841249424</v>
      </c>
      <c r="G58"/>
      <c r="H58"/>
      <c r="I58"/>
      <c r="J58"/>
    </row>
    <row r="59" spans="2:10" x14ac:dyDescent="0.25">
      <c r="B59" s="1"/>
      <c r="C59" s="3">
        <f t="shared" si="6"/>
        <v>0.36000000000000015</v>
      </c>
      <c r="D59">
        <f t="shared" si="4"/>
        <v>-0.35845879325119329</v>
      </c>
      <c r="E59">
        <f t="shared" si="5"/>
        <v>1.2096999119474614</v>
      </c>
      <c r="F59" s="5">
        <f t="shared" si="7"/>
        <v>0.88680296816251525</v>
      </c>
      <c r="G59"/>
      <c r="H59"/>
      <c r="I59"/>
      <c r="J59"/>
    </row>
    <row r="60" spans="2:10" x14ac:dyDescent="0.25">
      <c r="B60" s="1"/>
      <c r="C60" s="3">
        <f t="shared" si="6"/>
        <v>0.37000000000000016</v>
      </c>
      <c r="D60">
        <f t="shared" si="4"/>
        <v>-0.33185334643681624</v>
      </c>
      <c r="E60">
        <f t="shared" si="5"/>
        <v>1.2222656644778918</v>
      </c>
      <c r="F60" s="5">
        <f t="shared" si="7"/>
        <v>0.889196410420804</v>
      </c>
      <c r="G60"/>
      <c r="H60"/>
      <c r="I60"/>
      <c r="J60"/>
    </row>
    <row r="61" spans="2:10" x14ac:dyDescent="0.25">
      <c r="B61" s="1"/>
      <c r="C61" s="3">
        <f t="shared" si="6"/>
        <v>0.38000000000000017</v>
      </c>
      <c r="D61">
        <f t="shared" si="4"/>
        <v>-0.30548078809939694</v>
      </c>
      <c r="E61">
        <f t="shared" si="5"/>
        <v>1.2347214237806547</v>
      </c>
      <c r="F61" s="5">
        <f t="shared" si="7"/>
        <v>0.89153290012107478</v>
      </c>
      <c r="G61"/>
      <c r="H61"/>
      <c r="I61"/>
      <c r="J61"/>
    </row>
    <row r="62" spans="2:10" x14ac:dyDescent="0.25">
      <c r="B62" s="1"/>
      <c r="C62" s="3">
        <f t="shared" si="6"/>
        <v>0.39000000000000018</v>
      </c>
      <c r="D62">
        <f t="shared" si="4"/>
        <v>-0.27931903444745371</v>
      </c>
      <c r="E62">
        <f t="shared" si="5"/>
        <v>1.2470776200304676</v>
      </c>
      <c r="F62" s="5">
        <f t="shared" si="7"/>
        <v>0.89381548095390939</v>
      </c>
      <c r="G62"/>
      <c r="H62"/>
      <c r="I62"/>
      <c r="J62"/>
    </row>
    <row r="63" spans="2:10" x14ac:dyDescent="0.25">
      <c r="B63" s="1"/>
      <c r="C63" s="3">
        <f t="shared" si="6"/>
        <v>0.40000000000000019</v>
      </c>
      <c r="D63">
        <f t="shared" si="4"/>
        <v>-0.25334710313579939</v>
      </c>
      <c r="E63">
        <f t="shared" si="5"/>
        <v>1.2593441631889619</v>
      </c>
      <c r="F63" s="5">
        <f t="shared" si="7"/>
        <v>0.89604697594882243</v>
      </c>
      <c r="G63"/>
      <c r="H63"/>
      <c r="I63"/>
      <c r="J63"/>
    </row>
    <row r="64" spans="2:10" x14ac:dyDescent="0.25">
      <c r="B64" s="1"/>
      <c r="C64" s="3">
        <f t="shared" si="6"/>
        <v>0.4100000000000002</v>
      </c>
      <c r="D64">
        <f t="shared" si="4"/>
        <v>-0.22754497664114895</v>
      </c>
      <c r="E64">
        <f t="shared" si="5"/>
        <v>1.2715305075323853</v>
      </c>
      <c r="F64" s="5">
        <f t="shared" si="7"/>
        <v>0.89823000933577213</v>
      </c>
      <c r="G64"/>
      <c r="H64"/>
      <c r="I64"/>
      <c r="J64"/>
    </row>
    <row r="65" spans="2:10" x14ac:dyDescent="0.25">
      <c r="B65" s="1"/>
      <c r="C65" s="3">
        <f t="shared" si="6"/>
        <v>0.42000000000000021</v>
      </c>
      <c r="D65">
        <f t="shared" si="4"/>
        <v>-0.20189347914185035</v>
      </c>
      <c r="E65">
        <f t="shared" si="5"/>
        <v>1.2836457098013041</v>
      </c>
      <c r="F65" s="5">
        <f t="shared" si="7"/>
        <v>0.9003670258316484</v>
      </c>
      <c r="G65"/>
      <c r="H65"/>
      <c r="I65"/>
      <c r="J65"/>
    </row>
    <row r="66" spans="2:10" x14ac:dyDescent="0.25">
      <c r="B66" s="1"/>
      <c r="C66" s="3">
        <f t="shared" si="6"/>
        <v>0.43000000000000022</v>
      </c>
      <c r="D66">
        <f t="shared" si="4"/>
        <v>-0.17637416478086079</v>
      </c>
      <c r="E66">
        <f t="shared" si="5"/>
        <v>1.2956984819739994</v>
      </c>
      <c r="F66" s="5">
        <f t="shared" si="7"/>
        <v>0.90246030771436869</v>
      </c>
      <c r="G66"/>
      <c r="H66"/>
      <c r="I66"/>
      <c r="J66"/>
    </row>
    <row r="67" spans="2:10" x14ac:dyDescent="0.25">
      <c r="B67" s="1"/>
      <c r="C67" s="3">
        <f>C66+0.01</f>
        <v>0.44000000000000022</v>
      </c>
      <c r="D67">
        <f t="shared" si="4"/>
        <v>-0.15096921549677669</v>
      </c>
      <c r="E67">
        <f t="shared" si="5"/>
        <v>1.3076972395208724</v>
      </c>
      <c r="F67" s="5">
        <f t="shared" si="7"/>
        <v>0.90451198998964732</v>
      </c>
      <c r="G67"/>
      <c r="H67"/>
      <c r="I67"/>
      <c r="J67"/>
    </row>
    <row r="68" spans="2:10" x14ac:dyDescent="0.25">
      <c r="B68" s="1"/>
      <c r="C68" s="3">
        <f t="shared" si="6"/>
        <v>0.45000000000000023</v>
      </c>
      <c r="D68">
        <f t="shared" si="4"/>
        <v>-0.12566134685507346</v>
      </c>
      <c r="E68">
        <f t="shared" si="5"/>
        <v>1.3196501458803489</v>
      </c>
      <c r="F68" s="5">
        <f t="shared" si="7"/>
        <v>0.90652407390825696</v>
      </c>
      <c r="G68"/>
      <c r="H68"/>
      <c r="I68"/>
      <c r="J68"/>
    </row>
    <row r="69" spans="2:10" x14ac:dyDescent="0.25">
      <c r="B69" s="1"/>
      <c r="C69" s="3">
        <f t="shared" si="6"/>
        <v>0.46000000000000024</v>
      </c>
      <c r="D69">
        <f t="shared" si="4"/>
        <v>-0.10043372051146918</v>
      </c>
      <c r="E69">
        <f t="shared" si="5"/>
        <v>1.3315651538024331</v>
      </c>
      <c r="F69" s="5">
        <f t="shared" si="7"/>
        <v>0.90849843905263949</v>
      </c>
      <c r="G69"/>
      <c r="H69"/>
      <c r="I69"/>
      <c r="J69"/>
    </row>
    <row r="70" spans="2:10" x14ac:dyDescent="0.25">
      <c r="B70" s="1"/>
      <c r="C70" s="3">
        <f t="shared" si="6"/>
        <v>0.47000000000000025</v>
      </c>
      <c r="D70">
        <f t="shared" si="4"/>
        <v>-7.5269862099829207E-2</v>
      </c>
      <c r="E70">
        <f t="shared" si="5"/>
        <v>1.3434500441302506</v>
      </c>
      <c r="F70" s="5">
        <f t="shared" si="7"/>
        <v>0.91043685417947007</v>
      </c>
      <c r="G70"/>
      <c r="H70"/>
      <c r="I70"/>
      <c r="J70"/>
    </row>
    <row r="71" spans="2:10" x14ac:dyDescent="0.25">
      <c r="B71" s="1"/>
      <c r="C71" s="3">
        <f t="shared" si="6"/>
        <v>0.48000000000000026</v>
      </c>
      <c r="D71">
        <f t="shared" si="4"/>
        <v>-5.0153583464732969E-2</v>
      </c>
      <c r="E71">
        <f t="shared" si="5"/>
        <v>1.3553124625296067</v>
      </c>
      <c r="F71" s="5">
        <f t="shared" si="7"/>
        <v>0.91234098697797383</v>
      </c>
      <c r="G71"/>
      <c r="H71"/>
      <c r="I71"/>
      <c r="J71"/>
    </row>
    <row r="72" spans="2:10" x14ac:dyDescent="0.25">
      <c r="B72" s="1"/>
      <c r="C72" s="3">
        <f t="shared" si="6"/>
        <v>0.49000000000000027</v>
      </c>
      <c r="D72">
        <f t="shared" si="4"/>
        <v>-2.5068908258710363E-2</v>
      </c>
      <c r="E72">
        <f t="shared" si="5"/>
        <v>1.3671599546294111</v>
      </c>
      <c r="F72" s="5">
        <f t="shared" si="7"/>
        <v>0.9142124128814425</v>
      </c>
      <c r="G72"/>
      <c r="H72"/>
      <c r="I72"/>
      <c r="J72"/>
    </row>
    <row r="73" spans="2:10" x14ac:dyDescent="0.25">
      <c r="B73" s="1"/>
      <c r="C73" s="3">
        <f t="shared" si="6"/>
        <v>0.50000000000000022</v>
      </c>
      <c r="D73">
        <f t="shared" si="4"/>
        <v>5.5658328493435343E-16</v>
      </c>
      <c r="E73">
        <f t="shared" si="5"/>
        <v>1.3790000000000002</v>
      </c>
      <c r="F73" s="5">
        <f t="shared" si="7"/>
        <v>0.91605262305070989</v>
      </c>
      <c r="G73"/>
      <c r="H73"/>
      <c r="I73"/>
      <c r="J73"/>
    </row>
    <row r="74" spans="2:10" x14ac:dyDescent="0.25">
      <c r="B74" s="1"/>
      <c r="C74" s="3">
        <f t="shared" si="6"/>
        <v>0.51000000000000023</v>
      </c>
      <c r="D74">
        <f t="shared" si="4"/>
        <v>2.5068908258711619E-2</v>
      </c>
      <c r="E74">
        <f t="shared" si="5"/>
        <v>1.3908400453705896</v>
      </c>
      <c r="F74" s="5">
        <f t="shared" si="7"/>
        <v>0.91786303163268079</v>
      </c>
      <c r="G74"/>
      <c r="H74"/>
      <c r="I74"/>
      <c r="J74"/>
    </row>
    <row r="75" spans="2:10" x14ac:dyDescent="0.25">
      <c r="B75" s="1"/>
      <c r="C75" s="3">
        <f t="shared" si="6"/>
        <v>0.52000000000000024</v>
      </c>
      <c r="D75">
        <f t="shared" si="4"/>
        <v>5.0153583464734218E-2</v>
      </c>
      <c r="E75">
        <f t="shared" si="5"/>
        <v>1.402687537470394</v>
      </c>
      <c r="F75" s="5">
        <f t="shared" si="7"/>
        <v>0.91964498238385961</v>
      </c>
      <c r="G75"/>
      <c r="H75"/>
      <c r="I75"/>
      <c r="J75"/>
    </row>
    <row r="76" spans="2:10" x14ac:dyDescent="0.25">
      <c r="B76" s="1"/>
      <c r="C76" s="3">
        <f t="shared" si="6"/>
        <v>0.53000000000000025</v>
      </c>
      <c r="D76">
        <f t="shared" si="4"/>
        <v>7.5269862099830456E-2</v>
      </c>
      <c r="E76">
        <f t="shared" si="5"/>
        <v>1.4145499558697499</v>
      </c>
      <c r="F76" s="5">
        <f t="shared" si="7"/>
        <v>0.92139975473778024</v>
      </c>
      <c r="G76"/>
      <c r="H76"/>
      <c r="I76"/>
      <c r="J76"/>
    </row>
    <row r="77" spans="2:10" x14ac:dyDescent="0.25">
      <c r="B77" s="1"/>
      <c r="C77" s="3">
        <f t="shared" si="6"/>
        <v>0.54000000000000026</v>
      </c>
      <c r="D77">
        <f t="shared" si="4"/>
        <v>0.10043372051147045</v>
      </c>
      <c r="E77">
        <f t="shared" si="5"/>
        <v>1.4264348461975676</v>
      </c>
      <c r="F77" s="5">
        <f t="shared" si="7"/>
        <v>0.92312856938596632</v>
      </c>
      <c r="G77"/>
      <c r="H77"/>
      <c r="I77"/>
      <c r="J77"/>
    </row>
    <row r="78" spans="2:10" x14ac:dyDescent="0.25">
      <c r="B78" s="1"/>
      <c r="C78" s="3">
        <f t="shared" si="6"/>
        <v>0.55000000000000027</v>
      </c>
      <c r="D78">
        <f t="shared" si="4"/>
        <v>0.12566134685507474</v>
      </c>
      <c r="E78">
        <f t="shared" si="5"/>
        <v>1.4383498541196518</v>
      </c>
      <c r="F78" s="5">
        <f t="shared" si="7"/>
        <v>0.92483259343428936</v>
      </c>
      <c r="G78"/>
      <c r="H78"/>
      <c r="I78"/>
      <c r="J78"/>
    </row>
    <row r="79" spans="2:10" x14ac:dyDescent="0.25">
      <c r="B79" s="1"/>
      <c r="C79" s="3">
        <f t="shared" si="6"/>
        <v>0.56000000000000028</v>
      </c>
      <c r="D79">
        <f t="shared" si="4"/>
        <v>0.15096921549677797</v>
      </c>
      <c r="E79">
        <f t="shared" si="5"/>
        <v>1.4503027604791283</v>
      </c>
      <c r="F79" s="5">
        <f t="shared" si="7"/>
        <v>0.92651294519012073</v>
      </c>
      <c r="G79"/>
      <c r="H79"/>
      <c r="I79"/>
      <c r="J79"/>
    </row>
    <row r="80" spans="2:10" x14ac:dyDescent="0.25">
      <c r="B80" s="1"/>
      <c r="C80" s="3">
        <f t="shared" si="6"/>
        <v>0.57000000000000028</v>
      </c>
      <c r="D80">
        <f t="shared" si="4"/>
        <v>0.17637416478086207</v>
      </c>
      <c r="E80">
        <f t="shared" si="5"/>
        <v>1.4623015180260011</v>
      </c>
      <c r="F80" s="5">
        <f t="shared" si="7"/>
        <v>0.92817069863032631</v>
      </c>
      <c r="G80"/>
      <c r="H80"/>
      <c r="I80"/>
      <c r="J80"/>
    </row>
    <row r="81" spans="2:10" x14ac:dyDescent="0.25">
      <c r="B81" s="1"/>
      <c r="C81" s="3">
        <f t="shared" si="6"/>
        <v>0.58000000000000029</v>
      </c>
      <c r="D81">
        <f t="shared" si="4"/>
        <v>0.20189347914185163</v>
      </c>
      <c r="E81">
        <f t="shared" si="5"/>
        <v>1.4743542901986966</v>
      </c>
      <c r="F81" s="5">
        <f t="shared" si="7"/>
        <v>0.92980688759579821</v>
      </c>
      <c r="G81"/>
      <c r="H81"/>
      <c r="I81"/>
      <c r="J81"/>
    </row>
    <row r="82" spans="2:10" x14ac:dyDescent="0.25">
      <c r="B82" s="1"/>
      <c r="C82" s="3">
        <f t="shared" si="6"/>
        <v>0.5900000000000003</v>
      </c>
      <c r="D82">
        <f t="shared" si="4"/>
        <v>0.22754497664115017</v>
      </c>
      <c r="E82">
        <f t="shared" si="5"/>
        <v>1.4864694924676152</v>
      </c>
      <c r="F82" s="5">
        <f t="shared" si="7"/>
        <v>0.93142250975475271</v>
      </c>
      <c r="G82"/>
      <c r="H82"/>
      <c r="I82"/>
      <c r="J82"/>
    </row>
    <row r="83" spans="2:10" x14ac:dyDescent="0.25">
      <c r="B83" s="1"/>
      <c r="C83" s="3">
        <f t="shared" si="6"/>
        <v>0.60000000000000031</v>
      </c>
      <c r="D83">
        <f t="shared" si="4"/>
        <v>0.25334710313580061</v>
      </c>
      <c r="E83">
        <f t="shared" si="5"/>
        <v>1.4986558368110385</v>
      </c>
      <c r="F83" s="5">
        <f t="shared" si="7"/>
        <v>0.93301853037438021</v>
      </c>
      <c r="G83"/>
      <c r="H83"/>
      <c r="I83"/>
      <c r="J83"/>
    </row>
    <row r="84" spans="2:10" x14ac:dyDescent="0.25">
      <c r="B84" s="1"/>
      <c r="C84" s="3">
        <f t="shared" si="6"/>
        <v>0.61000000000000032</v>
      </c>
      <c r="D84">
        <f t="shared" si="4"/>
        <v>0.27931903444745504</v>
      </c>
      <c r="E84">
        <f t="shared" si="5"/>
        <v>1.510922379969533</v>
      </c>
      <c r="F84" s="5">
        <f t="shared" si="7"/>
        <v>0.9345958859385548</v>
      </c>
      <c r="G84"/>
      <c r="H84"/>
      <c r="I84"/>
      <c r="J84"/>
    </row>
    <row r="85" spans="2:10" x14ac:dyDescent="0.25">
      <c r="B85" s="1"/>
      <c r="C85" s="3">
        <f t="shared" si="6"/>
        <v>0.62000000000000033</v>
      </c>
      <c r="D85">
        <f t="shared" si="4"/>
        <v>0.30548078809939821</v>
      </c>
      <c r="E85">
        <f t="shared" si="5"/>
        <v>1.5232785762193457</v>
      </c>
      <c r="F85" s="5">
        <f t="shared" si="7"/>
        <v>0.93615548764819612</v>
      </c>
      <c r="G85"/>
      <c r="H85"/>
      <c r="I85"/>
      <c r="J85"/>
    </row>
    <row r="86" spans="2:10" x14ac:dyDescent="0.25">
      <c r="B86" s="1"/>
      <c r="C86" s="3">
        <f t="shared" si="6"/>
        <v>0.63000000000000034</v>
      </c>
      <c r="D86">
        <f t="shared" si="4"/>
        <v>0.33185334643681752</v>
      </c>
      <c r="E86">
        <f t="shared" si="5"/>
        <v>1.5357343355221089</v>
      </c>
      <c r="F86" s="5">
        <f t="shared" si="7"/>
        <v>0.93769822484051135</v>
      </c>
      <c r="G86"/>
      <c r="H86"/>
      <c r="I86"/>
      <c r="J86"/>
    </row>
    <row r="87" spans="2:10" x14ac:dyDescent="0.25">
      <c r="B87" s="1"/>
      <c r="C87" s="3">
        <f t="shared" si="6"/>
        <v>0.64000000000000035</v>
      </c>
      <c r="D87">
        <f t="shared" si="4"/>
        <v>0.35845879325119467</v>
      </c>
      <c r="E87">
        <f t="shared" si="5"/>
        <v>1.5483000880525393</v>
      </c>
      <c r="F87" s="5">
        <f t="shared" si="7"/>
        <v>0.93922496836377778</v>
      </c>
      <c r="G87"/>
      <c r="H87"/>
      <c r="I87"/>
      <c r="J87"/>
    </row>
    <row r="88" spans="2:10" x14ac:dyDescent="0.25">
      <c r="B88" s="1"/>
      <c r="C88" s="3">
        <f t="shared" si="6"/>
        <v>0.65000000000000036</v>
      </c>
      <c r="D88">
        <f t="shared" ref="D88:D123" si="8">_xlfn.NORM.S.INV(C88)</f>
        <v>0.38532046640756862</v>
      </c>
      <c r="E88">
        <f t="shared" ref="E88:E123" si="9">0.4723*D88+1.379</f>
        <v>1.5609868562842946</v>
      </c>
      <c r="F88" s="5">
        <f t="shared" si="7"/>
        <v>0.94073657394561738</v>
      </c>
      <c r="G88"/>
      <c r="H88"/>
      <c r="I88"/>
      <c r="J88"/>
    </row>
    <row r="89" spans="2:10" x14ac:dyDescent="0.25">
      <c r="B89" s="1"/>
      <c r="C89" s="3">
        <f t="shared" ref="C89:C103" si="10">C88+0.01</f>
        <v>0.66000000000000036</v>
      </c>
      <c r="D89">
        <f t="shared" si="8"/>
        <v>0.41246312944140584</v>
      </c>
      <c r="E89">
        <f t="shared" si="9"/>
        <v>1.5738063360351759</v>
      </c>
      <c r="F89" s="5">
        <f t="shared" ref="F89:F122" si="11">NORMSDIST(E89)</f>
        <v>0.9422338855949679</v>
      </c>
      <c r="G89"/>
      <c r="H89"/>
      <c r="I89"/>
      <c r="J89"/>
    </row>
    <row r="90" spans="2:10" x14ac:dyDescent="0.25">
      <c r="B90" s="1"/>
      <c r="C90" s="3">
        <f t="shared" si="10"/>
        <v>0.67000000000000037</v>
      </c>
      <c r="D90">
        <f t="shared" si="8"/>
        <v>0.43991316567323491</v>
      </c>
      <c r="E90">
        <f t="shared" si="9"/>
        <v>1.5867709881474688</v>
      </c>
      <c r="F90" s="5">
        <f t="shared" si="11"/>
        <v>0.94371773908132084</v>
      </c>
      <c r="G90"/>
      <c r="H90"/>
      <c r="I90"/>
      <c r="J90"/>
    </row>
    <row r="91" spans="2:10" x14ac:dyDescent="0.25">
      <c r="B91" s="1"/>
      <c r="C91" s="3">
        <f t="shared" si="10"/>
        <v>0.68000000000000038</v>
      </c>
      <c r="D91">
        <f t="shared" si="8"/>
        <v>0.46769879911450934</v>
      </c>
      <c r="E91">
        <f t="shared" si="9"/>
        <v>1.5998941428217828</v>
      </c>
      <c r="F91" s="5">
        <f t="shared" si="11"/>
        <v>0.94518896553948295</v>
      </c>
      <c r="G91"/>
      <c r="H91"/>
      <c r="I91"/>
      <c r="J91"/>
    </row>
    <row r="92" spans="2:10" x14ac:dyDescent="0.25">
      <c r="B92" s="1"/>
      <c r="C92" s="3">
        <f t="shared" si="10"/>
        <v>0.69000000000000039</v>
      </c>
      <c r="D92">
        <f t="shared" si="8"/>
        <v>0.49585034734745448</v>
      </c>
      <c r="E92">
        <f t="shared" si="9"/>
        <v>1.6131901190522027</v>
      </c>
      <c r="F92" s="5">
        <f t="shared" si="11"/>
        <v>0.94664839525440569</v>
      </c>
      <c r="G92"/>
      <c r="H92"/>
      <c r="I92"/>
      <c r="J92"/>
    </row>
    <row r="93" spans="2:10" x14ac:dyDescent="0.25">
      <c r="B93" s="1"/>
      <c r="C93" s="3">
        <f t="shared" si="10"/>
        <v>0.7000000000000004</v>
      </c>
      <c r="D93">
        <f t="shared" si="8"/>
        <v>0.524400512708042</v>
      </c>
      <c r="E93">
        <f t="shared" si="9"/>
        <v>1.6266743621520083</v>
      </c>
      <c r="F93" s="5">
        <f t="shared" si="11"/>
        <v>0.9480968616889015</v>
      </c>
      <c r="G93"/>
      <c r="H93"/>
      <c r="I93"/>
      <c r="J93"/>
    </row>
    <row r="94" spans="2:10" x14ac:dyDescent="0.25">
      <c r="B94" s="1"/>
      <c r="C94" s="3">
        <f t="shared" si="10"/>
        <v>0.71000000000000041</v>
      </c>
      <c r="D94">
        <f t="shared" si="8"/>
        <v>0.55338471955567414</v>
      </c>
      <c r="E94">
        <f t="shared" si="9"/>
        <v>1.6403636030461448</v>
      </c>
      <c r="F94" s="5">
        <f t="shared" si="11"/>
        <v>0.94953520582783546</v>
      </c>
      <c r="G94"/>
      <c r="H94"/>
      <c r="I94"/>
      <c r="J94"/>
    </row>
    <row r="95" spans="2:10" x14ac:dyDescent="0.25">
      <c r="B95" s="1"/>
      <c r="C95" s="3">
        <f t="shared" si="10"/>
        <v>0.72000000000000042</v>
      </c>
      <c r="D95">
        <f t="shared" si="8"/>
        <v>0.58284150727121742</v>
      </c>
      <c r="E95">
        <f t="shared" si="9"/>
        <v>1.6542760438841959</v>
      </c>
      <c r="F95" s="5">
        <f t="shared" si="11"/>
        <v>0.95096428092634722</v>
      </c>
      <c r="G95"/>
      <c r="H95"/>
      <c r="I95"/>
      <c r="J95"/>
    </row>
    <row r="96" spans="2:10" x14ac:dyDescent="0.25">
      <c r="B96" s="1"/>
      <c r="C96" s="3">
        <f t="shared" si="10"/>
        <v>0.73000000000000043</v>
      </c>
      <c r="D96">
        <f t="shared" si="8"/>
        <v>0.61281299101662867</v>
      </c>
      <c r="E96">
        <f t="shared" si="9"/>
        <v>1.6684315756571537</v>
      </c>
      <c r="F96" s="5">
        <f t="shared" si="11"/>
        <v>0.95238495776774779</v>
      </c>
      <c r="G96"/>
      <c r="H96"/>
      <c r="I96"/>
      <c r="J96"/>
    </row>
    <row r="97" spans="2:10" x14ac:dyDescent="0.25">
      <c r="B97" s="1"/>
      <c r="C97" s="3">
        <f t="shared" si="10"/>
        <v>0.74000000000000044</v>
      </c>
      <c r="D97">
        <f t="shared" si="8"/>
        <v>0.6433454053929184</v>
      </c>
      <c r="E97">
        <f t="shared" si="9"/>
        <v>1.6828520349670755</v>
      </c>
      <c r="F97" s="5">
        <f t="shared" si="11"/>
        <v>0.95379813056024632</v>
      </c>
      <c r="G97"/>
      <c r="H97"/>
      <c r="I97"/>
      <c r="J97"/>
    </row>
    <row r="98" spans="2:10" x14ac:dyDescent="0.25">
      <c r="B98" s="1"/>
      <c r="C98" s="3">
        <f t="shared" si="10"/>
        <v>0.75000000000000044</v>
      </c>
      <c r="D98">
        <f t="shared" si="8"/>
        <v>0.67448975019608293</v>
      </c>
      <c r="E98">
        <f t="shared" si="9"/>
        <v>1.6975615090176099</v>
      </c>
      <c r="F98" s="5">
        <f t="shared" si="11"/>
        <v>0.95520472363234321</v>
      </c>
      <c r="G98"/>
      <c r="H98"/>
      <c r="I98"/>
      <c r="J98"/>
    </row>
    <row r="99" spans="2:10" x14ac:dyDescent="0.25">
      <c r="B99" s="1"/>
      <c r="C99" s="3">
        <f t="shared" si="10"/>
        <v>0.76000000000000045</v>
      </c>
      <c r="D99">
        <f t="shared" si="8"/>
        <v>0.70630256284008885</v>
      </c>
      <c r="E99">
        <f t="shared" si="9"/>
        <v>1.712586700429374</v>
      </c>
      <c r="F99" s="5">
        <f t="shared" si="11"/>
        <v>0.95660569912703697</v>
      </c>
      <c r="G99"/>
      <c r="H99"/>
      <c r="I99"/>
      <c r="J99"/>
    </row>
    <row r="100" spans="2:10" x14ac:dyDescent="0.25">
      <c r="B100" s="1"/>
      <c r="C100" s="3">
        <f t="shared" si="10"/>
        <v>0.77000000000000046</v>
      </c>
      <c r="D100">
        <f t="shared" si="8"/>
        <v>0.73884684918521504</v>
      </c>
      <c r="E100">
        <f t="shared" si="9"/>
        <v>1.7279573668701771</v>
      </c>
      <c r="F100" s="5">
        <f t="shared" si="11"/>
        <v>0.95800206594837711</v>
      </c>
      <c r="G100"/>
      <c r="H100"/>
      <c r="I100"/>
      <c r="J100"/>
    </row>
    <row r="101" spans="2:10" x14ac:dyDescent="0.25">
      <c r="B101" s="1"/>
      <c r="C101" s="3">
        <f t="shared" si="10"/>
        <v>0.78000000000000047</v>
      </c>
      <c r="D101">
        <f t="shared" si="8"/>
        <v>0.77219321418868658</v>
      </c>
      <c r="E101">
        <f t="shared" si="9"/>
        <v>1.7437068550613166</v>
      </c>
      <c r="F101" s="5">
        <f t="shared" si="11"/>
        <v>0.95939489028524449</v>
      </c>
      <c r="G101"/>
      <c r="H101"/>
      <c r="I101"/>
      <c r="J101"/>
    </row>
    <row r="102" spans="2:10" x14ac:dyDescent="0.25">
      <c r="B102" s="1"/>
      <c r="C102" s="3">
        <f t="shared" si="10"/>
        <v>0.79000000000000048</v>
      </c>
      <c r="D102">
        <f t="shared" si="8"/>
        <v>0.80642124701824136</v>
      </c>
      <c r="E102">
        <f t="shared" si="9"/>
        <v>1.7598727549667155</v>
      </c>
      <c r="F102" s="5">
        <f t="shared" si="11"/>
        <v>0.96078530813361729</v>
      </c>
      <c r="G102"/>
      <c r="H102"/>
      <c r="I102"/>
      <c r="J102"/>
    </row>
    <row r="103" spans="2:10" x14ac:dyDescent="0.25">
      <c r="B103" s="1"/>
      <c r="C103" s="3">
        <f t="shared" si="10"/>
        <v>0.80000000000000049</v>
      </c>
      <c r="D103">
        <f t="shared" si="8"/>
        <v>0.84162123357291596</v>
      </c>
      <c r="E103">
        <f t="shared" si="9"/>
        <v>1.7764977086164881</v>
      </c>
      <c r="F103" s="5">
        <f t="shared" si="11"/>
        <v>0.96217454037029926</v>
      </c>
      <c r="G103"/>
      <c r="H103"/>
      <c r="I103"/>
      <c r="J103"/>
    </row>
    <row r="104" spans="2:10" x14ac:dyDescent="0.25">
      <c r="B104" s="1"/>
      <c r="C104" s="3">
        <f>C103+0.01</f>
        <v>0.8100000000000005</v>
      </c>
      <c r="D104">
        <f t="shared" si="8"/>
        <v>0.87789629505123112</v>
      </c>
      <c r="E104">
        <f t="shared" si="9"/>
        <v>1.7936304201526965</v>
      </c>
      <c r="F104" s="5">
        <f t="shared" si="11"/>
        <v>0.96356391111347028</v>
      </c>
      <c r="G104"/>
      <c r="H104"/>
      <c r="I104"/>
      <c r="J104"/>
    </row>
    <row r="105" spans="2:10" x14ac:dyDescent="0.25">
      <c r="B105" s="1"/>
      <c r="C105" s="3">
        <f t="shared" ref="C105:C117" si="12">C104+0.01</f>
        <v>0.82000000000000051</v>
      </c>
      <c r="D105">
        <f t="shared" si="8"/>
        <v>0.91536508784281501</v>
      </c>
      <c r="E105">
        <f t="shared" si="9"/>
        <v>1.8113269309881614</v>
      </c>
      <c r="F105" s="5">
        <f t="shared" si="11"/>
        <v>0.96495487036162531</v>
      </c>
      <c r="G105"/>
      <c r="H105"/>
      <c r="I105"/>
      <c r="J105"/>
    </row>
    <row r="106" spans="2:10" x14ac:dyDescent="0.25">
      <c r="B106" s="1"/>
      <c r="C106" s="3">
        <f t="shared" si="12"/>
        <v>0.83000000000000052</v>
      </c>
      <c r="D106">
        <f t="shared" si="8"/>
        <v>0.95416525314619716</v>
      </c>
      <c r="E106">
        <f t="shared" si="9"/>
        <v>1.829652249060949</v>
      </c>
      <c r="F106" s="5">
        <f t="shared" si="11"/>
        <v>0.96634902226817543</v>
      </c>
      <c r="G106"/>
      <c r="H106"/>
      <c r="I106"/>
      <c r="J106"/>
    </row>
    <row r="107" spans="2:10" x14ac:dyDescent="0.25">
      <c r="B107" s="1"/>
      <c r="C107" s="3">
        <f t="shared" si="12"/>
        <v>0.84000000000000052</v>
      </c>
      <c r="D107">
        <f t="shared" si="8"/>
        <v>0.99445788320975514</v>
      </c>
      <c r="E107">
        <f t="shared" si="9"/>
        <v>1.8486824582399675</v>
      </c>
      <c r="F107" s="5">
        <f t="shared" si="11"/>
        <v>0.96774816094026761</v>
      </c>
      <c r="G107"/>
      <c r="H107"/>
      <c r="I107"/>
      <c r="J107"/>
    </row>
    <row r="108" spans="2:10" x14ac:dyDescent="0.25">
      <c r="B108" s="1"/>
      <c r="C108" s="3">
        <f t="shared" si="12"/>
        <v>0.85000000000000053</v>
      </c>
      <c r="D108">
        <f t="shared" si="8"/>
        <v>1.0364333894937905</v>
      </c>
      <c r="E108">
        <f t="shared" si="9"/>
        <v>1.8685074898579173</v>
      </c>
      <c r="F108" s="5">
        <f t="shared" si="11"/>
        <v>0.96915431643753436</v>
      </c>
      <c r="G108"/>
      <c r="H108"/>
      <c r="I108"/>
      <c r="J108"/>
    </row>
    <row r="109" spans="2:10" x14ac:dyDescent="0.25">
      <c r="B109" s="1"/>
      <c r="C109" s="3">
        <f t="shared" si="12"/>
        <v>0.86000000000000054</v>
      </c>
      <c r="D109">
        <f t="shared" si="8"/>
        <v>1.0803193408149587</v>
      </c>
      <c r="E109">
        <f t="shared" si="9"/>
        <v>1.8892348246669051</v>
      </c>
      <c r="F109" s="5">
        <f t="shared" si="11"/>
        <v>0.97056981483850924</v>
      </c>
      <c r="G109"/>
      <c r="H109"/>
      <c r="I109"/>
      <c r="J109"/>
    </row>
    <row r="110" spans="2:10" x14ac:dyDescent="0.25">
      <c r="B110" s="1"/>
      <c r="C110" s="3">
        <f t="shared" si="12"/>
        <v>0.87000000000000055</v>
      </c>
      <c r="D110">
        <f t="shared" si="8"/>
        <v>1.1263911290388036</v>
      </c>
      <c r="E110">
        <f t="shared" si="9"/>
        <v>1.9109945302450271</v>
      </c>
      <c r="F110" s="5">
        <f t="shared" si="11"/>
        <v>0.97199735809251353</v>
      </c>
      <c r="G110"/>
      <c r="H110"/>
      <c r="I110"/>
      <c r="J110"/>
    </row>
    <row r="111" spans="2:10" x14ac:dyDescent="0.25">
      <c r="B111" s="1"/>
      <c r="C111" s="3">
        <f t="shared" si="12"/>
        <v>0.88000000000000056</v>
      </c>
      <c r="D111">
        <f t="shared" si="8"/>
        <v>1.174986792066093</v>
      </c>
      <c r="E111">
        <f t="shared" si="9"/>
        <v>1.9339462618928156</v>
      </c>
      <c r="F111" s="5">
        <f t="shared" si="11"/>
        <v>0.97344013232701576</v>
      </c>
      <c r="G111"/>
      <c r="H111"/>
      <c r="I111"/>
      <c r="J111"/>
    </row>
    <row r="112" spans="2:10" x14ac:dyDescent="0.25">
      <c r="B112" s="1"/>
      <c r="C112" s="3">
        <f t="shared" si="12"/>
        <v>0.89000000000000057</v>
      </c>
      <c r="D112">
        <f t="shared" si="8"/>
        <v>1.2265281200366132</v>
      </c>
      <c r="E112">
        <f t="shared" si="9"/>
        <v>1.9582892310932924</v>
      </c>
      <c r="F112" s="5">
        <f t="shared" si="11"/>
        <v>0.97490195814265801</v>
      </c>
      <c r="G112"/>
      <c r="H112"/>
      <c r="I112"/>
      <c r="J112"/>
    </row>
    <row r="113" spans="2:10" x14ac:dyDescent="0.25">
      <c r="B113" s="1"/>
      <c r="C113" s="3">
        <f t="shared" si="12"/>
        <v>0.90000000000000058</v>
      </c>
      <c r="D113">
        <f t="shared" si="8"/>
        <v>1.2815515655446033</v>
      </c>
      <c r="E113">
        <f t="shared" si="9"/>
        <v>1.9842768044067163</v>
      </c>
      <c r="F113" s="5">
        <f t="shared" si="11"/>
        <v>0.97638750473265634</v>
      </c>
      <c r="G113"/>
      <c r="H113"/>
      <c r="I113"/>
      <c r="J113"/>
    </row>
    <row r="114" spans="2:10" x14ac:dyDescent="0.25">
      <c r="B114" s="1"/>
      <c r="C114" s="3">
        <f t="shared" si="12"/>
        <v>0.91000000000000059</v>
      </c>
      <c r="D114">
        <f t="shared" si="8"/>
        <v>1.3407550336902203</v>
      </c>
      <c r="E114">
        <f t="shared" si="9"/>
        <v>2.012238602411891</v>
      </c>
      <c r="F114" s="5">
        <f t="shared" si="11"/>
        <v>0.97790260445979837</v>
      </c>
      <c r="G114"/>
      <c r="H114"/>
      <c r="I114"/>
      <c r="J114"/>
    </row>
    <row r="115" spans="2:10" x14ac:dyDescent="0.25">
      <c r="B115" s="1"/>
      <c r="C115" s="3">
        <f t="shared" si="12"/>
        <v>0.9200000000000006</v>
      </c>
      <c r="D115">
        <f t="shared" si="8"/>
        <v>1.4050715603096373</v>
      </c>
      <c r="E115">
        <f t="shared" si="9"/>
        <v>2.0426152979342418</v>
      </c>
      <c r="F115" s="5">
        <f t="shared" si="11"/>
        <v>0.97945473223544111</v>
      </c>
      <c r="G115"/>
      <c r="H115"/>
      <c r="I115"/>
      <c r="J115"/>
    </row>
    <row r="116" spans="2:10" x14ac:dyDescent="0.25">
      <c r="B116" s="1"/>
      <c r="C116" s="3">
        <f t="shared" si="12"/>
        <v>0.9300000000000006</v>
      </c>
      <c r="D116">
        <f t="shared" si="8"/>
        <v>1.4757910281791757</v>
      </c>
      <c r="E116">
        <f t="shared" si="9"/>
        <v>2.0760161026090245</v>
      </c>
      <c r="F116" s="5">
        <f t="shared" si="11"/>
        <v>0.98105376913748288</v>
      </c>
      <c r="G116"/>
      <c r="H116"/>
      <c r="I116"/>
      <c r="J116"/>
    </row>
    <row r="117" spans="2:10" x14ac:dyDescent="0.25">
      <c r="B117" s="1"/>
      <c r="C117" s="3">
        <f t="shared" si="12"/>
        <v>0.94000000000000061</v>
      </c>
      <c r="D117">
        <f t="shared" si="8"/>
        <v>1.5547735945968584</v>
      </c>
      <c r="E117">
        <f t="shared" si="9"/>
        <v>2.1133195687280963</v>
      </c>
      <c r="F117" s="5">
        <f t="shared" si="11"/>
        <v>0.98271328753666309</v>
      </c>
      <c r="G117"/>
      <c r="H117"/>
      <c r="I117"/>
      <c r="J117"/>
    </row>
    <row r="118" spans="2:10" x14ac:dyDescent="0.25">
      <c r="B118" s="1"/>
      <c r="C118" s="3">
        <f>C117+0.01</f>
        <v>0.95000000000000062</v>
      </c>
      <c r="D118">
        <f t="shared" si="8"/>
        <v>1.6448536269514784</v>
      </c>
      <c r="E118">
        <f t="shared" si="9"/>
        <v>2.1558643680091834</v>
      </c>
      <c r="F118" s="5">
        <f t="shared" si="11"/>
        <v>0.98445287124664915</v>
      </c>
      <c r="G118"/>
      <c r="H118"/>
      <c r="I118"/>
      <c r="J118"/>
    </row>
    <row r="119" spans="2:10" x14ac:dyDescent="0.25">
      <c r="B119" s="1"/>
      <c r="C119" s="3">
        <f t="shared" ref="C119:C122" si="13">C118+0.01</f>
        <v>0.96000000000000063</v>
      </c>
      <c r="D119">
        <f t="shared" si="8"/>
        <v>1.7506860712521775</v>
      </c>
      <c r="E119">
        <f t="shared" si="9"/>
        <v>2.2058490314524035</v>
      </c>
      <c r="F119" s="5">
        <f t="shared" si="11"/>
        <v>0.98630271404186276</v>
      </c>
      <c r="G119"/>
      <c r="H119"/>
      <c r="I119"/>
      <c r="J119"/>
    </row>
    <row r="120" spans="2:10" x14ac:dyDescent="0.25">
      <c r="B120" s="1"/>
      <c r="C120" s="3">
        <f t="shared" si="13"/>
        <v>0.97000000000000064</v>
      </c>
      <c r="D120">
        <f t="shared" si="8"/>
        <v>1.88079360815126</v>
      </c>
      <c r="E120">
        <f t="shared" si="9"/>
        <v>2.2672988211298399</v>
      </c>
      <c r="F120" s="5">
        <f t="shared" si="11"/>
        <v>0.98831401127887686</v>
      </c>
      <c r="G120"/>
      <c r="H120"/>
      <c r="I120"/>
      <c r="J120"/>
    </row>
    <row r="121" spans="2:10" x14ac:dyDescent="0.25">
      <c r="B121" s="1"/>
      <c r="C121" s="3">
        <f t="shared" si="13"/>
        <v>0.98000000000000065</v>
      </c>
      <c r="D121">
        <f t="shared" si="8"/>
        <v>2.0537489106318363</v>
      </c>
      <c r="E121">
        <f t="shared" si="9"/>
        <v>2.3489856104914164</v>
      </c>
      <c r="F121" s="5">
        <f t="shared" si="11"/>
        <v>0.99058768285730037</v>
      </c>
      <c r="G121"/>
      <c r="H121"/>
      <c r="I121"/>
      <c r="J121"/>
    </row>
    <row r="122" spans="2:10" x14ac:dyDescent="0.25">
      <c r="B122" s="1"/>
      <c r="C122" s="3">
        <f t="shared" si="13"/>
        <v>0.99000000000000066</v>
      </c>
      <c r="D122">
        <f t="shared" si="8"/>
        <v>2.3263478740408656</v>
      </c>
      <c r="E122">
        <f t="shared" si="9"/>
        <v>2.4777341009095011</v>
      </c>
      <c r="F122" s="5">
        <f t="shared" si="11"/>
        <v>0.99338901802490598</v>
      </c>
      <c r="G122"/>
      <c r="H122"/>
      <c r="I122"/>
      <c r="J122"/>
    </row>
    <row r="123" spans="2:10" x14ac:dyDescent="0.25">
      <c r="B123" s="1"/>
      <c r="C123" s="3">
        <f>C122+0.01</f>
        <v>1.0000000000000007</v>
      </c>
      <c r="D123" t="e">
        <f t="shared" si="8"/>
        <v>#NUM!</v>
      </c>
      <c r="E123" t="e">
        <f t="shared" si="9"/>
        <v>#NUM!</v>
      </c>
      <c r="F123" s="5">
        <v>1</v>
      </c>
      <c r="G123"/>
      <c r="H123"/>
      <c r="I123"/>
      <c r="J123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LENOVO</cp:lastModifiedBy>
  <dcterms:created xsi:type="dcterms:W3CDTF">2015-05-14T18:05:46Z</dcterms:created>
  <dcterms:modified xsi:type="dcterms:W3CDTF">2015-05-15T10:06:21Z</dcterms:modified>
</cp:coreProperties>
</file>