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3AF96FDD-6645-4A83-B0D1-77D82217D2C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lanilha1" sheetId="1" r:id="rId1"/>
    <sheet name="Relatório de Respostas 1" sheetId="5" r:id="rId2"/>
    <sheet name="Relatório de Sensibilidade 1" sheetId="6" r:id="rId3"/>
    <sheet name="Relatório de Limites 1" sheetId="7" r:id="rId4"/>
  </sheets>
  <definedNames>
    <definedName name="solver_adj" localSheetId="0" hidden="1">Planilha1!$B$4:$B$9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Planilha1!$H$4</definedName>
    <definedName name="solver_lhs2" localSheetId="0" hidden="1">Planilha1!$H$5</definedName>
    <definedName name="solver_lhs3" localSheetId="0" hidden="1">Planilha1!$H$6</definedName>
    <definedName name="solver_lhs4" localSheetId="0" hidden="1">Planilha1!$H$7</definedName>
    <definedName name="solver_lhs5" localSheetId="0" hidden="1">Planilha1!$H$8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Planilha1!$E$4</definedName>
    <definedName name="solver_pre" localSheetId="0" hidden="1">0.000001</definedName>
    <definedName name="solver_rbv" localSheetId="0" hidden="1">2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el4" localSheetId="0" hidden="1">1</definedName>
    <definedName name="solver_rel5" localSheetId="0" hidden="1">1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ho" localSheetId="3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H6" i="1"/>
  <c r="H5" i="1"/>
  <c r="H4" i="1"/>
  <c r="H7" i="1"/>
  <c r="H8" i="1"/>
</calcChain>
</file>

<file path=xl/sharedStrings.xml><?xml version="1.0" encoding="utf-8"?>
<sst xmlns="http://schemas.openxmlformats.org/spreadsheetml/2006/main" count="171" uniqueCount="80">
  <si>
    <t>Variáveis</t>
  </si>
  <si>
    <t>x1,1</t>
  </si>
  <si>
    <t>x1,2</t>
  </si>
  <si>
    <t>x1,3</t>
  </si>
  <si>
    <t>x2,1</t>
  </si>
  <si>
    <t>x2,2</t>
  </si>
  <si>
    <t>x2,3</t>
  </si>
  <si>
    <t>Restrições</t>
  </si>
  <si>
    <t>h1=0</t>
  </si>
  <si>
    <t>h2=0</t>
  </si>
  <si>
    <t>g1&lt;=0</t>
  </si>
  <si>
    <t>g2&lt;=0</t>
  </si>
  <si>
    <t>Problema de transporte</t>
  </si>
  <si>
    <t>h3=0</t>
  </si>
  <si>
    <t>Objetivo</t>
  </si>
  <si>
    <t>Microsoft Excel 16.0 Relatório de Respostas</t>
  </si>
  <si>
    <t>Resultado: O Solver encontrou uma solução.  Todas as Restrições e condições de adequação foram satisfeitas.</t>
  </si>
  <si>
    <t>Mecanismo do Solver</t>
  </si>
  <si>
    <t>Mecanismo: LP Simplex</t>
  </si>
  <si>
    <t>Iterações: 7 Subproblemas: 0</t>
  </si>
  <si>
    <t>Opções do Solver</t>
  </si>
  <si>
    <t>Subproblemas Máx. Ilimitado, Soluç. Máx. Núm. Inteiro Ilimitado, Tolerância de Número Inteiro 1%, Assumir Não Negativo</t>
  </si>
  <si>
    <t>Célula do Objetivo (Mín.)</t>
  </si>
  <si>
    <t>Célula</t>
  </si>
  <si>
    <t>Nome</t>
  </si>
  <si>
    <t>Valor Original</t>
  </si>
  <si>
    <t>Valor Final</t>
  </si>
  <si>
    <t>Células Variáveis</t>
  </si>
  <si>
    <t>Número Inteiro</t>
  </si>
  <si>
    <t>Valor da Célula</t>
  </si>
  <si>
    <t>Fórmula</t>
  </si>
  <si>
    <t>Status</t>
  </si>
  <si>
    <t>Margem de Atraso</t>
  </si>
  <si>
    <t>$E$4</t>
  </si>
  <si>
    <t>$B$4</t>
  </si>
  <si>
    <t>Conting.</t>
  </si>
  <si>
    <t>$B$5</t>
  </si>
  <si>
    <t>$B$6</t>
  </si>
  <si>
    <t>$B$7</t>
  </si>
  <si>
    <t>$B$8</t>
  </si>
  <si>
    <t>$B$9</t>
  </si>
  <si>
    <t>$H$4</t>
  </si>
  <si>
    <t>$H$4=0</t>
  </si>
  <si>
    <t>Associação</t>
  </si>
  <si>
    <t>$H$5</t>
  </si>
  <si>
    <t>$H$5=0</t>
  </si>
  <si>
    <t>$H$6</t>
  </si>
  <si>
    <t>$H$6=0</t>
  </si>
  <si>
    <t>$H$7</t>
  </si>
  <si>
    <t>$H$7&lt;=0</t>
  </si>
  <si>
    <t>Não-associação</t>
  </si>
  <si>
    <t>$H$8</t>
  </si>
  <si>
    <t>$H$8&lt;=0</t>
  </si>
  <si>
    <t>Microsoft Excel 16.0 Relatório de Sensibilidade</t>
  </si>
  <si>
    <t>Final</t>
  </si>
  <si>
    <t>Valor</t>
  </si>
  <si>
    <t>Reduzido</t>
  </si>
  <si>
    <t>Custo</t>
  </si>
  <si>
    <t>Coeficiente</t>
  </si>
  <si>
    <t>Permitido</t>
  </si>
  <si>
    <t>Aumentar</t>
  </si>
  <si>
    <t>Reduzir</t>
  </si>
  <si>
    <t>Sombra</t>
  </si>
  <si>
    <t>Preço</t>
  </si>
  <si>
    <t>Restrição</t>
  </si>
  <si>
    <t>Lateral R.H.</t>
  </si>
  <si>
    <t>Microsoft Excel 16.0 Relatório de Limites</t>
  </si>
  <si>
    <t>Variável</t>
  </si>
  <si>
    <t>Inferior</t>
  </si>
  <si>
    <t>Limite</t>
  </si>
  <si>
    <t>Resultado</t>
  </si>
  <si>
    <t>Superior</t>
  </si>
  <si>
    <t>f =</t>
  </si>
  <si>
    <t>Planilha: [transporte.xlsx]Planilha1</t>
  </si>
  <si>
    <t>Relatório Criado: 19/03/2021 07:40:18</t>
  </si>
  <si>
    <t>Tempo da Solução: 0,063 Segundos.</t>
  </si>
  <si>
    <t>Tempo Máx. Ilimitado,  Iterações Ilimitado, Precision 0,000001</t>
  </si>
  <si>
    <t>Relatório Criado: 19/03/2021 07:40:19</t>
  </si>
  <si>
    <t>GUT, J.A.W. Programação Matemática para Otimização de Processos. EDUSP 2021.</t>
  </si>
  <si>
    <t>https://sites.usp.br/otimizacao/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</si>
</sst>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5" xfId="0" applyNumberFormat="1" applyFill="1" applyBorder="1" applyAlignment="1"/>
    <xf numFmtId="0" fontId="0" fillId="0" borderId="6" xfId="0" applyNumberForma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0" xfId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s.usp.br/otimizaca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zoomScale="145" zoomScaleNormal="145" workbookViewId="0"/>
  </sheetViews>
  <sheetFormatPr defaultRowHeight="15" x14ac:dyDescent="0.25"/>
  <cols>
    <col min="2" max="2" width="9.140625" customWidth="1"/>
    <col min="3" max="3" width="4.42578125" customWidth="1"/>
    <col min="4" max="4" width="8.7109375" bestFit="1" customWidth="1"/>
    <col min="5" max="5" width="9.28515625" customWidth="1"/>
    <col min="6" max="6" width="4.42578125" customWidth="1"/>
    <col min="7" max="7" width="10.140625" bestFit="1" customWidth="1"/>
    <col min="8" max="8" width="9.28515625" customWidth="1"/>
  </cols>
  <sheetData>
    <row r="1" spans="1:8" x14ac:dyDescent="0.25">
      <c r="A1" s="3" t="s">
        <v>12</v>
      </c>
    </row>
    <row r="3" spans="1:8" x14ac:dyDescent="0.25">
      <c r="A3" s="3" t="s">
        <v>0</v>
      </c>
      <c r="D3" s="4" t="s">
        <v>14</v>
      </c>
      <c r="G3" s="3" t="s">
        <v>7</v>
      </c>
    </row>
    <row r="4" spans="1:8" x14ac:dyDescent="0.25">
      <c r="A4" s="1" t="s">
        <v>1</v>
      </c>
      <c r="B4" s="1">
        <v>0</v>
      </c>
      <c r="D4" s="2" t="s">
        <v>72</v>
      </c>
      <c r="E4" s="1">
        <f>0.053*(1.8*B4 +1.5*B5 +1.4*B6 +1*B7 +1.3*B8 +2.5*B9)</f>
        <v>156.35</v>
      </c>
      <c r="G4" s="2" t="s">
        <v>8</v>
      </c>
      <c r="H4" s="1">
        <f>B4 +B7 -900</f>
        <v>0</v>
      </c>
    </row>
    <row r="5" spans="1:8" x14ac:dyDescent="0.25">
      <c r="A5" s="1" t="s">
        <v>2</v>
      </c>
      <c r="B5" s="1">
        <v>100</v>
      </c>
      <c r="G5" s="2" t="s">
        <v>9</v>
      </c>
      <c r="H5" s="1">
        <f>B5 +B8 -700</f>
        <v>0</v>
      </c>
    </row>
    <row r="6" spans="1:8" x14ac:dyDescent="0.25">
      <c r="A6" s="1" t="s">
        <v>3</v>
      </c>
      <c r="B6" s="1">
        <v>800</v>
      </c>
      <c r="G6" s="2" t="s">
        <v>13</v>
      </c>
      <c r="H6" s="1">
        <f>B6 +B9 -800</f>
        <v>0</v>
      </c>
    </row>
    <row r="7" spans="1:8" x14ac:dyDescent="0.25">
      <c r="A7" s="1" t="s">
        <v>4</v>
      </c>
      <c r="B7" s="1">
        <v>900</v>
      </c>
      <c r="G7" s="2" t="s">
        <v>10</v>
      </c>
      <c r="H7" s="1">
        <f>B4 +B5 +B6 -1500</f>
        <v>-600</v>
      </c>
    </row>
    <row r="8" spans="1:8" x14ac:dyDescent="0.25">
      <c r="A8" s="1" t="s">
        <v>5</v>
      </c>
      <c r="B8" s="1">
        <v>600</v>
      </c>
      <c r="G8" s="2" t="s">
        <v>11</v>
      </c>
      <c r="H8" s="1">
        <f>B7+B8 +B9 -1500</f>
        <v>0</v>
      </c>
    </row>
    <row r="9" spans="1:8" x14ac:dyDescent="0.25">
      <c r="A9" s="1" t="s">
        <v>6</v>
      </c>
      <c r="B9" s="1">
        <v>0</v>
      </c>
    </row>
    <row r="14" spans="1:8" x14ac:dyDescent="0.25">
      <c r="A14" t="s">
        <v>78</v>
      </c>
    </row>
    <row r="15" spans="1:8" x14ac:dyDescent="0.25">
      <c r="A15" s="12" t="s">
        <v>79</v>
      </c>
    </row>
  </sheetData>
  <hyperlinks>
    <hyperlink ref="A15" r:id="rId1" xr:uid="{92A38B0E-5CB1-4FAF-B599-DEB9C384DE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B32CB-E6F3-4596-A447-02175A432139}">
  <dimension ref="A1:G35"/>
  <sheetViews>
    <sheetView showGridLines="0" workbookViewId="0"/>
  </sheetViews>
  <sheetFormatPr defaultRowHeight="15" x14ac:dyDescent="0.25"/>
  <cols>
    <col min="1" max="1" width="2.28515625" customWidth="1"/>
    <col min="2" max="2" width="6.5703125" bestFit="1" customWidth="1"/>
    <col min="3" max="3" width="6.42578125" bestFit="1" customWidth="1"/>
    <col min="4" max="4" width="14.42578125" bestFit="1" customWidth="1"/>
    <col min="5" max="5" width="10.42578125" bestFit="1" customWidth="1"/>
    <col min="6" max="6" width="14.85546875" bestFit="1" customWidth="1"/>
    <col min="7" max="7" width="17.5703125" bestFit="1" customWidth="1"/>
  </cols>
  <sheetData>
    <row r="1" spans="1:5" x14ac:dyDescent="0.25">
      <c r="A1" s="3" t="s">
        <v>15</v>
      </c>
    </row>
    <row r="2" spans="1:5" x14ac:dyDescent="0.25">
      <c r="A2" s="3" t="s">
        <v>73</v>
      </c>
    </row>
    <row r="3" spans="1:5" x14ac:dyDescent="0.25">
      <c r="A3" s="3" t="s">
        <v>74</v>
      </c>
    </row>
    <row r="4" spans="1:5" x14ac:dyDescent="0.25">
      <c r="A4" s="3" t="s">
        <v>16</v>
      </c>
    </row>
    <row r="5" spans="1:5" x14ac:dyDescent="0.25">
      <c r="A5" s="3" t="s">
        <v>17</v>
      </c>
    </row>
    <row r="6" spans="1:5" x14ac:dyDescent="0.25">
      <c r="A6" s="3"/>
      <c r="B6" t="s">
        <v>18</v>
      </c>
    </row>
    <row r="7" spans="1:5" x14ac:dyDescent="0.25">
      <c r="A7" s="3"/>
      <c r="B7" t="s">
        <v>75</v>
      </c>
    </row>
    <row r="8" spans="1:5" x14ac:dyDescent="0.25">
      <c r="A8" s="3"/>
      <c r="B8" t="s">
        <v>19</v>
      </c>
    </row>
    <row r="9" spans="1:5" x14ac:dyDescent="0.25">
      <c r="A9" s="3" t="s">
        <v>20</v>
      </c>
    </row>
    <row r="10" spans="1:5" x14ac:dyDescent="0.25">
      <c r="B10" t="s">
        <v>76</v>
      </c>
    </row>
    <row r="11" spans="1:5" x14ac:dyDescent="0.25">
      <c r="B11" t="s">
        <v>21</v>
      </c>
    </row>
    <row r="14" spans="1:5" ht="15.75" thickBot="1" x14ac:dyDescent="0.3">
      <c r="A14" t="s">
        <v>22</v>
      </c>
    </row>
    <row r="15" spans="1:5" ht="15.75" thickBot="1" x14ac:dyDescent="0.3">
      <c r="B15" s="9" t="s">
        <v>23</v>
      </c>
      <c r="C15" s="9" t="s">
        <v>24</v>
      </c>
      <c r="D15" s="9" t="s">
        <v>25</v>
      </c>
      <c r="E15" s="9" t="s">
        <v>26</v>
      </c>
    </row>
    <row r="16" spans="1:5" ht="15.75" thickBot="1" x14ac:dyDescent="0.3">
      <c r="B16" s="5" t="s">
        <v>33</v>
      </c>
      <c r="C16" s="5" t="s">
        <v>72</v>
      </c>
      <c r="D16" s="7">
        <v>151.04999999999998</v>
      </c>
      <c r="E16" s="7">
        <v>156.35</v>
      </c>
    </row>
    <row r="19" spans="1:7" ht="15.75" thickBot="1" x14ac:dyDescent="0.3">
      <c r="A19" t="s">
        <v>27</v>
      </c>
    </row>
    <row r="20" spans="1:7" ht="15.75" thickBot="1" x14ac:dyDescent="0.3">
      <c r="B20" s="9" t="s">
        <v>23</v>
      </c>
      <c r="C20" s="9" t="s">
        <v>24</v>
      </c>
      <c r="D20" s="9" t="s">
        <v>25</v>
      </c>
      <c r="E20" s="9" t="s">
        <v>26</v>
      </c>
      <c r="F20" s="9" t="s">
        <v>28</v>
      </c>
    </row>
    <row r="21" spans="1:7" x14ac:dyDescent="0.25">
      <c r="B21" s="6" t="s">
        <v>34</v>
      </c>
      <c r="C21" s="6" t="s">
        <v>1</v>
      </c>
      <c r="D21" s="8">
        <v>300</v>
      </c>
      <c r="E21" s="8">
        <v>0</v>
      </c>
      <c r="F21" s="6" t="s">
        <v>35</v>
      </c>
    </row>
    <row r="22" spans="1:7" x14ac:dyDescent="0.25">
      <c r="B22" s="6" t="s">
        <v>36</v>
      </c>
      <c r="C22" s="6" t="s">
        <v>2</v>
      </c>
      <c r="D22" s="8">
        <v>300</v>
      </c>
      <c r="E22" s="8">
        <v>100</v>
      </c>
      <c r="F22" s="6" t="s">
        <v>35</v>
      </c>
    </row>
    <row r="23" spans="1:7" x14ac:dyDescent="0.25">
      <c r="B23" s="6" t="s">
        <v>37</v>
      </c>
      <c r="C23" s="6" t="s">
        <v>3</v>
      </c>
      <c r="D23" s="8">
        <v>300</v>
      </c>
      <c r="E23" s="8">
        <v>800</v>
      </c>
      <c r="F23" s="6" t="s">
        <v>35</v>
      </c>
    </row>
    <row r="24" spans="1:7" x14ac:dyDescent="0.25">
      <c r="B24" s="6" t="s">
        <v>38</v>
      </c>
      <c r="C24" s="6" t="s">
        <v>4</v>
      </c>
      <c r="D24" s="8">
        <v>300</v>
      </c>
      <c r="E24" s="8">
        <v>900</v>
      </c>
      <c r="F24" s="6" t="s">
        <v>35</v>
      </c>
    </row>
    <row r="25" spans="1:7" x14ac:dyDescent="0.25">
      <c r="B25" s="6" t="s">
        <v>39</v>
      </c>
      <c r="C25" s="6" t="s">
        <v>5</v>
      </c>
      <c r="D25" s="8">
        <v>300</v>
      </c>
      <c r="E25" s="8">
        <v>600</v>
      </c>
      <c r="F25" s="6" t="s">
        <v>35</v>
      </c>
    </row>
    <row r="26" spans="1:7" ht="15.75" thickBot="1" x14ac:dyDescent="0.3">
      <c r="B26" s="5" t="s">
        <v>40</v>
      </c>
      <c r="C26" s="5" t="s">
        <v>6</v>
      </c>
      <c r="D26" s="7">
        <v>300</v>
      </c>
      <c r="E26" s="7">
        <v>0</v>
      </c>
      <c r="F26" s="5" t="s">
        <v>35</v>
      </c>
    </row>
    <row r="29" spans="1:7" ht="15.75" thickBot="1" x14ac:dyDescent="0.3">
      <c r="A29" t="s">
        <v>7</v>
      </c>
    </row>
    <row r="30" spans="1:7" ht="15.75" thickBot="1" x14ac:dyDescent="0.3">
      <c r="B30" s="9" t="s">
        <v>23</v>
      </c>
      <c r="C30" s="9" t="s">
        <v>24</v>
      </c>
      <c r="D30" s="9" t="s">
        <v>29</v>
      </c>
      <c r="E30" s="9" t="s">
        <v>30</v>
      </c>
      <c r="F30" s="9" t="s">
        <v>31</v>
      </c>
      <c r="G30" s="9" t="s">
        <v>32</v>
      </c>
    </row>
    <row r="31" spans="1:7" x14ac:dyDescent="0.25">
      <c r="B31" s="6" t="s">
        <v>41</v>
      </c>
      <c r="C31" s="6" t="s">
        <v>8</v>
      </c>
      <c r="D31" s="8">
        <v>0</v>
      </c>
      <c r="E31" s="6" t="s">
        <v>42</v>
      </c>
      <c r="F31" s="6" t="s">
        <v>43</v>
      </c>
      <c r="G31" s="6">
        <v>0</v>
      </c>
    </row>
    <row r="32" spans="1:7" x14ac:dyDescent="0.25">
      <c r="B32" s="6" t="s">
        <v>44</v>
      </c>
      <c r="C32" s="6" t="s">
        <v>9</v>
      </c>
      <c r="D32" s="8">
        <v>0</v>
      </c>
      <c r="E32" s="6" t="s">
        <v>45</v>
      </c>
      <c r="F32" s="6" t="s">
        <v>43</v>
      </c>
      <c r="G32" s="6">
        <v>0</v>
      </c>
    </row>
    <row r="33" spans="2:7" x14ac:dyDescent="0.25">
      <c r="B33" s="6" t="s">
        <v>46</v>
      </c>
      <c r="C33" s="6" t="s">
        <v>13</v>
      </c>
      <c r="D33" s="8">
        <v>0</v>
      </c>
      <c r="E33" s="6" t="s">
        <v>47</v>
      </c>
      <c r="F33" s="6" t="s">
        <v>43</v>
      </c>
      <c r="G33" s="6">
        <v>0</v>
      </c>
    </row>
    <row r="34" spans="2:7" x14ac:dyDescent="0.25">
      <c r="B34" s="6" t="s">
        <v>48</v>
      </c>
      <c r="C34" s="6" t="s">
        <v>10</v>
      </c>
      <c r="D34" s="8">
        <v>-600</v>
      </c>
      <c r="E34" s="6" t="s">
        <v>49</v>
      </c>
      <c r="F34" s="6" t="s">
        <v>50</v>
      </c>
      <c r="G34" s="6">
        <v>600</v>
      </c>
    </row>
    <row r="35" spans="2:7" ht="15.75" thickBot="1" x14ac:dyDescent="0.3">
      <c r="B35" s="5" t="s">
        <v>51</v>
      </c>
      <c r="C35" s="5" t="s">
        <v>11</v>
      </c>
      <c r="D35" s="7">
        <v>0</v>
      </c>
      <c r="E35" s="5" t="s">
        <v>52</v>
      </c>
      <c r="F35" s="5" t="s">
        <v>43</v>
      </c>
      <c r="G35" s="5">
        <v>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1D8B9-2D8D-4315-86CE-137E4F28212A}">
  <dimension ref="A1:H23"/>
  <sheetViews>
    <sheetView showGridLines="0" workbookViewId="0"/>
  </sheetViews>
  <sheetFormatPr defaultRowHeight="15" x14ac:dyDescent="0.25"/>
  <cols>
    <col min="1" max="1" width="2.28515625" customWidth="1"/>
    <col min="2" max="2" width="6.5703125" bestFit="1" customWidth="1"/>
    <col min="3" max="3" width="6.42578125" bestFit="1" customWidth="1"/>
    <col min="4" max="4" width="5.7109375" bestFit="1" customWidth="1"/>
    <col min="5" max="5" width="9.28515625" bestFit="1" customWidth="1"/>
    <col min="6" max="6" width="11.28515625" bestFit="1" customWidth="1"/>
    <col min="7" max="8" width="9.85546875" bestFit="1" customWidth="1"/>
  </cols>
  <sheetData>
    <row r="1" spans="1:8" x14ac:dyDescent="0.25">
      <c r="A1" s="3" t="s">
        <v>53</v>
      </c>
    </row>
    <row r="2" spans="1:8" x14ac:dyDescent="0.25">
      <c r="A2" s="3" t="s">
        <v>73</v>
      </c>
    </row>
    <row r="3" spans="1:8" x14ac:dyDescent="0.25">
      <c r="A3" s="3" t="s">
        <v>74</v>
      </c>
    </row>
    <row r="6" spans="1:8" ht="15.75" thickBot="1" x14ac:dyDescent="0.3">
      <c r="A6" t="s">
        <v>27</v>
      </c>
    </row>
    <row r="7" spans="1:8" x14ac:dyDescent="0.25">
      <c r="B7" s="10"/>
      <c r="C7" s="10"/>
      <c r="D7" s="10" t="s">
        <v>54</v>
      </c>
      <c r="E7" s="10" t="s">
        <v>56</v>
      </c>
      <c r="F7" s="10" t="s">
        <v>14</v>
      </c>
      <c r="G7" s="10" t="s">
        <v>59</v>
      </c>
      <c r="H7" s="10" t="s">
        <v>59</v>
      </c>
    </row>
    <row r="8" spans="1:8" ht="15.75" thickBot="1" x14ac:dyDescent="0.3">
      <c r="B8" s="11" t="s">
        <v>23</v>
      </c>
      <c r="C8" s="11" t="s">
        <v>24</v>
      </c>
      <c r="D8" s="11" t="s">
        <v>55</v>
      </c>
      <c r="E8" s="11" t="s">
        <v>57</v>
      </c>
      <c r="F8" s="11" t="s">
        <v>58</v>
      </c>
      <c r="G8" s="11" t="s">
        <v>60</v>
      </c>
      <c r="H8" s="11" t="s">
        <v>61</v>
      </c>
    </row>
    <row r="9" spans="1:8" x14ac:dyDescent="0.25">
      <c r="B9" s="6" t="s">
        <v>34</v>
      </c>
      <c r="C9" s="6" t="s">
        <v>1</v>
      </c>
      <c r="D9" s="6">
        <v>0</v>
      </c>
      <c r="E9" s="6">
        <v>3.1799999999999967E-2</v>
      </c>
      <c r="F9" s="6">
        <v>9.5399999999999999E-2</v>
      </c>
      <c r="G9" s="6">
        <v>1E+30</v>
      </c>
      <c r="H9" s="6">
        <v>3.1799999999999967E-2</v>
      </c>
    </row>
    <row r="10" spans="1:8" x14ac:dyDescent="0.25">
      <c r="B10" s="6" t="s">
        <v>36</v>
      </c>
      <c r="C10" s="6" t="s">
        <v>2</v>
      </c>
      <c r="D10" s="6">
        <v>100</v>
      </c>
      <c r="E10" s="6">
        <v>0</v>
      </c>
      <c r="F10" s="6">
        <v>7.9499999999999973E-2</v>
      </c>
      <c r="G10" s="6">
        <v>3.1799999999999967E-2</v>
      </c>
      <c r="H10" s="6">
        <v>1.0600000000000012E-2</v>
      </c>
    </row>
    <row r="11" spans="1:8" x14ac:dyDescent="0.25">
      <c r="B11" s="6" t="s">
        <v>37</v>
      </c>
      <c r="C11" s="6" t="s">
        <v>3</v>
      </c>
      <c r="D11" s="6">
        <v>800</v>
      </c>
      <c r="E11" s="6">
        <v>0</v>
      </c>
      <c r="F11" s="6">
        <v>7.4199999999999988E-2</v>
      </c>
      <c r="G11" s="6">
        <v>6.8900000000000031E-2</v>
      </c>
      <c r="H11" s="6">
        <v>1E+30</v>
      </c>
    </row>
    <row r="12" spans="1:8" x14ac:dyDescent="0.25">
      <c r="B12" s="6" t="s">
        <v>38</v>
      </c>
      <c r="C12" s="6" t="s">
        <v>4</v>
      </c>
      <c r="D12" s="6">
        <v>900</v>
      </c>
      <c r="E12" s="6">
        <v>0</v>
      </c>
      <c r="F12" s="6">
        <v>5.3000000000000019E-2</v>
      </c>
      <c r="G12" s="6">
        <v>3.1799999999999967E-2</v>
      </c>
      <c r="H12" s="6">
        <v>1E+30</v>
      </c>
    </row>
    <row r="13" spans="1:8" x14ac:dyDescent="0.25">
      <c r="B13" s="6" t="s">
        <v>39</v>
      </c>
      <c r="C13" s="6" t="s">
        <v>5</v>
      </c>
      <c r="D13" s="6">
        <v>600</v>
      </c>
      <c r="E13" s="6">
        <v>0</v>
      </c>
      <c r="F13" s="6">
        <v>6.8899999999999961E-2</v>
      </c>
      <c r="G13" s="6">
        <v>1.0600000000000012E-2</v>
      </c>
      <c r="H13" s="6">
        <v>3.1799999999999967E-2</v>
      </c>
    </row>
    <row r="14" spans="1:8" ht="15.75" thickBot="1" x14ac:dyDescent="0.3">
      <c r="B14" s="5" t="s">
        <v>40</v>
      </c>
      <c r="C14" s="5" t="s">
        <v>6</v>
      </c>
      <c r="D14" s="5">
        <v>0</v>
      </c>
      <c r="E14" s="5">
        <v>6.8900000000000031E-2</v>
      </c>
      <c r="F14" s="5">
        <v>0.13250000000000001</v>
      </c>
      <c r="G14" s="5">
        <v>1E+30</v>
      </c>
      <c r="H14" s="5">
        <v>6.8900000000000031E-2</v>
      </c>
    </row>
    <row r="16" spans="1:8" ht="15.75" thickBot="1" x14ac:dyDescent="0.3">
      <c r="A16" t="s">
        <v>7</v>
      </c>
    </row>
    <row r="17" spans="2:8" x14ac:dyDescent="0.25">
      <c r="B17" s="10"/>
      <c r="C17" s="10"/>
      <c r="D17" s="10" t="s">
        <v>54</v>
      </c>
      <c r="E17" s="10" t="s">
        <v>62</v>
      </c>
      <c r="F17" s="10" t="s">
        <v>64</v>
      </c>
      <c r="G17" s="10" t="s">
        <v>59</v>
      </c>
      <c r="H17" s="10" t="s">
        <v>59</v>
      </c>
    </row>
    <row r="18" spans="2:8" ht="15.75" thickBot="1" x14ac:dyDescent="0.3">
      <c r="B18" s="11" t="s">
        <v>23</v>
      </c>
      <c r="C18" s="11" t="s">
        <v>24</v>
      </c>
      <c r="D18" s="11" t="s">
        <v>55</v>
      </c>
      <c r="E18" s="11" t="s">
        <v>63</v>
      </c>
      <c r="F18" s="11" t="s">
        <v>65</v>
      </c>
      <c r="G18" s="11" t="s">
        <v>60</v>
      </c>
      <c r="H18" s="11" t="s">
        <v>61</v>
      </c>
    </row>
    <row r="19" spans="2:8" x14ac:dyDescent="0.25">
      <c r="B19" s="6" t="s">
        <v>41</v>
      </c>
      <c r="C19" s="6" t="s">
        <v>8</v>
      </c>
      <c r="D19" s="6">
        <v>0</v>
      </c>
      <c r="E19" s="6">
        <v>6.3600000000000032E-2</v>
      </c>
      <c r="F19" s="6">
        <v>0</v>
      </c>
      <c r="G19" s="6">
        <v>600</v>
      </c>
      <c r="H19" s="6">
        <v>100</v>
      </c>
    </row>
    <row r="20" spans="2:8" x14ac:dyDescent="0.25">
      <c r="B20" s="6" t="s">
        <v>44</v>
      </c>
      <c r="C20" s="6" t="s">
        <v>9</v>
      </c>
      <c r="D20" s="6">
        <v>0</v>
      </c>
      <c r="E20" s="6">
        <v>7.9499999999999973E-2</v>
      </c>
      <c r="F20" s="6">
        <v>0</v>
      </c>
      <c r="G20" s="6">
        <v>600</v>
      </c>
      <c r="H20" s="6">
        <v>100</v>
      </c>
    </row>
    <row r="21" spans="2:8" x14ac:dyDescent="0.25">
      <c r="B21" s="6" t="s">
        <v>46</v>
      </c>
      <c r="C21" s="6" t="s">
        <v>13</v>
      </c>
      <c r="D21" s="6">
        <v>0</v>
      </c>
      <c r="E21" s="6">
        <v>7.4199999999999974E-2</v>
      </c>
      <c r="F21" s="6">
        <v>0</v>
      </c>
      <c r="G21" s="6">
        <v>600</v>
      </c>
      <c r="H21" s="6">
        <v>800</v>
      </c>
    </row>
    <row r="22" spans="2:8" x14ac:dyDescent="0.25">
      <c r="B22" s="6" t="s">
        <v>48</v>
      </c>
      <c r="C22" s="6" t="s">
        <v>10</v>
      </c>
      <c r="D22" s="6">
        <v>-600</v>
      </c>
      <c r="E22" s="6">
        <v>0</v>
      </c>
      <c r="F22" s="6">
        <v>0</v>
      </c>
      <c r="G22" s="6">
        <v>1E+30</v>
      </c>
      <c r="H22" s="6">
        <v>600</v>
      </c>
    </row>
    <row r="23" spans="2:8" ht="15.75" thickBot="1" x14ac:dyDescent="0.3">
      <c r="B23" s="5" t="s">
        <v>51</v>
      </c>
      <c r="C23" s="5" t="s">
        <v>11</v>
      </c>
      <c r="D23" s="5">
        <v>0</v>
      </c>
      <c r="E23" s="5">
        <v>-1.0600000000000012E-2</v>
      </c>
      <c r="F23" s="5">
        <v>0</v>
      </c>
      <c r="G23" s="5">
        <v>100</v>
      </c>
      <c r="H23" s="5">
        <v>600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34FA7-4E85-4758-A577-8E2BDF7C4095}">
  <dimension ref="A1:J18"/>
  <sheetViews>
    <sheetView showGridLines="0" workbookViewId="0">
      <selection sqref="A1:A3"/>
    </sheetView>
  </sheetViews>
  <sheetFormatPr defaultRowHeight="15" x14ac:dyDescent="0.25"/>
  <cols>
    <col min="1" max="1" width="2.28515625" customWidth="1"/>
    <col min="2" max="2" width="6.5703125" bestFit="1" customWidth="1"/>
    <col min="3" max="3" width="8.28515625" bestFit="1" customWidth="1"/>
    <col min="4" max="4" width="5.7109375" bestFit="1" customWidth="1"/>
    <col min="5" max="5" width="2.28515625" customWidth="1"/>
    <col min="6" max="6" width="7.7109375" bestFit="1" customWidth="1"/>
    <col min="7" max="7" width="9.85546875" bestFit="1" customWidth="1"/>
    <col min="8" max="8" width="2.28515625" customWidth="1"/>
    <col min="9" max="9" width="8.5703125" bestFit="1" customWidth="1"/>
    <col min="10" max="10" width="9.85546875" bestFit="1" customWidth="1"/>
  </cols>
  <sheetData>
    <row r="1" spans="1:10" x14ac:dyDescent="0.25">
      <c r="A1" s="3" t="s">
        <v>66</v>
      </c>
    </row>
    <row r="2" spans="1:10" x14ac:dyDescent="0.25">
      <c r="A2" s="3" t="s">
        <v>73</v>
      </c>
    </row>
    <row r="3" spans="1:10" x14ac:dyDescent="0.25">
      <c r="A3" s="3" t="s">
        <v>77</v>
      </c>
    </row>
    <row r="5" spans="1:10" ht="15.75" thickBot="1" x14ac:dyDescent="0.3"/>
    <row r="6" spans="1:10" x14ac:dyDescent="0.25">
      <c r="B6" s="10"/>
      <c r="C6" s="10" t="s">
        <v>14</v>
      </c>
      <c r="D6" s="10"/>
    </row>
    <row r="7" spans="1:10" ht="15.75" thickBot="1" x14ac:dyDescent="0.3">
      <c r="B7" s="11" t="s">
        <v>23</v>
      </c>
      <c r="C7" s="11" t="s">
        <v>24</v>
      </c>
      <c r="D7" s="11" t="s">
        <v>55</v>
      </c>
    </row>
    <row r="8" spans="1:10" ht="15.75" thickBot="1" x14ac:dyDescent="0.3">
      <c r="B8" s="5" t="s">
        <v>33</v>
      </c>
      <c r="C8" s="5" t="s">
        <v>72</v>
      </c>
      <c r="D8" s="7">
        <v>156.35</v>
      </c>
    </row>
    <row r="10" spans="1:10" ht="15.75" thickBot="1" x14ac:dyDescent="0.3"/>
    <row r="11" spans="1:10" x14ac:dyDescent="0.25">
      <c r="B11" s="10"/>
      <c r="C11" s="10" t="s">
        <v>67</v>
      </c>
      <c r="D11" s="10"/>
      <c r="F11" s="10" t="s">
        <v>68</v>
      </c>
      <c r="G11" s="10" t="s">
        <v>14</v>
      </c>
      <c r="I11" s="10" t="s">
        <v>71</v>
      </c>
      <c r="J11" s="10" t="s">
        <v>14</v>
      </c>
    </row>
    <row r="12" spans="1:10" ht="15.75" thickBot="1" x14ac:dyDescent="0.3">
      <c r="B12" s="11" t="s">
        <v>23</v>
      </c>
      <c r="C12" s="11" t="s">
        <v>24</v>
      </c>
      <c r="D12" s="11" t="s">
        <v>55</v>
      </c>
      <c r="F12" s="11" t="s">
        <v>69</v>
      </c>
      <c r="G12" s="11" t="s">
        <v>70</v>
      </c>
      <c r="I12" s="11" t="s">
        <v>69</v>
      </c>
      <c r="J12" s="11" t="s">
        <v>70</v>
      </c>
    </row>
    <row r="13" spans="1:10" x14ac:dyDescent="0.25">
      <c r="B13" s="6" t="s">
        <v>34</v>
      </c>
      <c r="C13" s="6" t="s">
        <v>1</v>
      </c>
      <c r="D13" s="8">
        <v>0</v>
      </c>
      <c r="F13" s="8">
        <v>0</v>
      </c>
      <c r="G13" s="8">
        <v>156.35</v>
      </c>
      <c r="I13" s="8">
        <v>0</v>
      </c>
      <c r="J13" s="8">
        <v>156.35</v>
      </c>
    </row>
    <row r="14" spans="1:10" x14ac:dyDescent="0.25">
      <c r="B14" s="6" t="s">
        <v>36</v>
      </c>
      <c r="C14" s="6" t="s">
        <v>2</v>
      </c>
      <c r="D14" s="8">
        <v>100</v>
      </c>
      <c r="F14" s="8">
        <v>100</v>
      </c>
      <c r="G14" s="8">
        <v>156.35</v>
      </c>
      <c r="I14" s="8">
        <v>100</v>
      </c>
      <c r="J14" s="8">
        <v>156.35</v>
      </c>
    </row>
    <row r="15" spans="1:10" x14ac:dyDescent="0.25">
      <c r="B15" s="6" t="s">
        <v>37</v>
      </c>
      <c r="C15" s="6" t="s">
        <v>3</v>
      </c>
      <c r="D15" s="8">
        <v>800</v>
      </c>
      <c r="F15" s="8">
        <v>800</v>
      </c>
      <c r="G15" s="8">
        <v>156.35</v>
      </c>
      <c r="I15" s="8">
        <v>800</v>
      </c>
      <c r="J15" s="8">
        <v>156.35</v>
      </c>
    </row>
    <row r="16" spans="1:10" x14ac:dyDescent="0.25">
      <c r="B16" s="6" t="s">
        <v>38</v>
      </c>
      <c r="C16" s="6" t="s">
        <v>4</v>
      </c>
      <c r="D16" s="8">
        <v>900</v>
      </c>
      <c r="F16" s="8">
        <v>900</v>
      </c>
      <c r="G16" s="8">
        <v>156.35</v>
      </c>
      <c r="I16" s="8">
        <v>900</v>
      </c>
      <c r="J16" s="8">
        <v>156.35</v>
      </c>
    </row>
    <row r="17" spans="2:10" x14ac:dyDescent="0.25">
      <c r="B17" s="6" t="s">
        <v>39</v>
      </c>
      <c r="C17" s="6" t="s">
        <v>5</v>
      </c>
      <c r="D17" s="8">
        <v>600</v>
      </c>
      <c r="F17" s="8">
        <v>600</v>
      </c>
      <c r="G17" s="8">
        <v>156.35</v>
      </c>
      <c r="I17" s="8">
        <v>600</v>
      </c>
      <c r="J17" s="8">
        <v>156.35</v>
      </c>
    </row>
    <row r="18" spans="2:10" ht="15.75" thickBot="1" x14ac:dyDescent="0.3">
      <c r="B18" s="5" t="s">
        <v>40</v>
      </c>
      <c r="C18" s="5" t="s">
        <v>6</v>
      </c>
      <c r="D18" s="7">
        <v>0</v>
      </c>
      <c r="F18" s="7">
        <v>0</v>
      </c>
      <c r="G18" s="7">
        <v>156.35</v>
      </c>
      <c r="I18" s="7">
        <v>0</v>
      </c>
      <c r="J18" s="7">
        <v>156.35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Planilha1</vt:lpstr>
      <vt:lpstr>Relatório de Respostas 1</vt:lpstr>
      <vt:lpstr>Relatório de Sensibilidade 1</vt:lpstr>
      <vt:lpstr>Relatório de Limites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2021-03-19T10:41:50Z</dcterms:modified>
</cp:coreProperties>
</file>